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Exprojekt\120_ Blizkovice prejezd 130,997\Soutěž na zhotovitele\Dotazy 20032020\"/>
    </mc:Choice>
  </mc:AlternateContent>
  <xr:revisionPtr revIDLastSave="0" documentId="13_ncr:1_{D5664C0F-7EE9-4743-9A9D-2E1214874C94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SO 11-16-02_SP" sheetId="1" r:id="rId1"/>
  </sheets>
  <definedNames>
    <definedName name="_xlnm._FilterDatabase" localSheetId="0" hidden="1">'SO 11-16-02_SP'!$A$7:$I$7</definedName>
    <definedName name="_xlnm.Print_Area" localSheetId="0">'SO 11-16-02_SP'!$B$1:$I$89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1" i="1" l="1"/>
  <c r="I86" i="1" l="1"/>
  <c r="I82" i="1"/>
  <c r="I78" i="1"/>
  <c r="I74" i="1"/>
  <c r="I70" i="1"/>
  <c r="I65" i="1"/>
  <c r="I61" i="1"/>
  <c r="I56" i="1"/>
  <c r="I55" i="1" s="1"/>
  <c r="I51" i="1"/>
  <c r="I50" i="1" s="1"/>
  <c r="I46" i="1"/>
  <c r="I42" i="1"/>
  <c r="I38" i="1"/>
  <c r="I34" i="1"/>
  <c r="I30" i="1"/>
  <c r="I26" i="1"/>
  <c r="I22" i="1"/>
  <c r="I17" i="1"/>
  <c r="I13" i="1"/>
  <c r="I9" i="1"/>
  <c r="C4" i="1"/>
  <c r="I69" i="1" l="1"/>
  <c r="I60" i="1"/>
  <c r="I8" i="1"/>
  <c r="I21" i="1"/>
  <c r="I3" i="1"/>
</calcChain>
</file>

<file path=xl/sharedStrings.xml><?xml version="1.0" encoding="utf-8"?>
<sst xmlns="http://schemas.openxmlformats.org/spreadsheetml/2006/main" count="240" uniqueCount="128">
  <si>
    <t>Firma: EXprojekt s.r.o.</t>
  </si>
  <si>
    <t>Příloha k formuláři pro ocenění nabídky</t>
  </si>
  <si>
    <t>S</t>
  </si>
  <si>
    <t>Stavba:</t>
  </si>
  <si>
    <t>120-2018</t>
  </si>
  <si>
    <t>PZS km 130,097 Retz-Znojmo st.hr.-Okříšky</t>
  </si>
  <si>
    <t>SO 11-16-02</t>
  </si>
  <si>
    <t>O</t>
  </si>
  <si>
    <t>Soupis prací:</t>
  </si>
  <si>
    <t>Blížkovice, příchod na nástupiště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</si>
  <si>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</si>
  <si>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</si>
  <si>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</si>
  <si>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</si>
  <si>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</si>
  <si>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</si>
  <si>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</si>
  <si>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</si>
  <si>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</si>
  <si>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</si>
  <si>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1</t>
  </si>
  <si>
    <t>2</t>
  </si>
  <si>
    <t>3</t>
  </si>
  <si>
    <t>4</t>
  </si>
  <si>
    <t>5</t>
  </si>
  <si>
    <t>6</t>
  </si>
  <si>
    <t>9</t>
  </si>
  <si>
    <t>10</t>
  </si>
  <si>
    <t>SD</t>
  </si>
  <si>
    <t>0</t>
  </si>
  <si>
    <t>Všeobecné podmínky:</t>
  </si>
  <si>
    <t>P</t>
  </si>
  <si>
    <t>015112</t>
  </si>
  <si>
    <t>POPLATKY ZA LIKVIDACŮ ODPADŮ NEKONTAMINOVANÝCH - 17 05 04  VYTĚŽENÉ ZEMINY A HORNINY -  II. TŘÍDA TĚŽITELNOSTI</t>
  </si>
  <si>
    <t>T</t>
  </si>
  <si>
    <t>PP</t>
  </si>
  <si>
    <t>VV</t>
  </si>
  <si>
    <t>1: Dle technické zprávy, výkresových příloh projektové dokumentace, TKP staveb státních drah a výkazů materiálu projektu a souhrnných částí dokumentace stavby.
2: (19,44m3+11m3)*1,9t/m3</t>
  </si>
  <si>
    <t>TS</t>
  </si>
  <si>
    <t>1. Položka obsahuje:_x000D_
 – veškeré poplatky provozovateli skládky, recyklační linky nebo jiného zařízení na zpracování nebo likvidaci odpadů související s převzetím, uložením, zpracováním nebo likvidací odpadu_x000D_
2. Položka neobsahuje:_x000D_
 – náklady spojené s dopravou odpadu z místa stavby na místo převzetí provozovatelem skládky, recyklační linky nebo jiného zařízení na zpracování nebo likvidaci odpadů_x000D_
3. Způsob měření:_x000D_
Tunou se rozumí hmotnost odpadu vytříděného v souladu se zákonem č. 185/2001 Sb., o nakládání s odpady, v platném znění.</t>
  </si>
  <si>
    <t>.</t>
  </si>
  <si>
    <t>015140</t>
  </si>
  <si>
    <t>POPLATKY ZA LIKVIDACŮ ODPADŮ NEKONTAMINOVANÝCH - 17 01 01  BETON Z DEMOLIC OBJEKTŮ, ZÁKLADŮ TV</t>
  </si>
  <si>
    <t>Obrubníky, dlažba</t>
  </si>
  <si>
    <t>1: Dle technické zprávy, výkresových příloh projektové dokumentace, TKP staveb státních drah a výkazů materiálu projektu a souhrnných částí dokumentace stavby.
2: (0,2m3+6,6m3)*2,5t/m3</t>
  </si>
  <si>
    <t>02910R</t>
  </si>
  <si>
    <t xml:space="preserve">OSTATNÍ POŽADAVKY - ZEMĚMĚŘIČSKÁ MĚŘENÍ                                                             </t>
  </si>
  <si>
    <t>HOD</t>
  </si>
  <si>
    <t>1: Dle technické zprávy, výkresových příloh projektové dokumentace, TKP staveb státních drah a výkazů materiálu projektu a souhrnných částí dokumentace stavby.
2: 5hod</t>
  </si>
  <si>
    <t>zahrnuje veškeré náklady spojené s objednatelem požadovanými pracemi, _x000D_
- pro stanovení orientační investorské ceny určete jednotkovou cenu jako 1% odhadované ceny stavby</t>
  </si>
  <si>
    <t>Zemní práce:</t>
  </si>
  <si>
    <t>11347</t>
  </si>
  <si>
    <t>ODSTRAN KRYTU ZPEVNĚNÝCH PLOCH Z DLAŽEB KOSTEK VČET PODKL</t>
  </si>
  <si>
    <t>M3</t>
  </si>
  <si>
    <t>1: Dle technické zprávy, výkresových příloh projektové dokumentace, TKP staveb státních drah a výkazů materiálu projektu a souhrnných částí dokumentace stavby.
2: 44m2*0,4m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</si>
  <si>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</si>
  <si>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11347B</t>
  </si>
  <si>
    <t>ODSTRAN KRYTU ZPEVNĚNÝCH PLOCH Z DLAŽEB KOSTEK VČET PODKL - DOPRAVA</t>
  </si>
  <si>
    <t>tkm</t>
  </si>
  <si>
    <t>1: Dle technické zprávy, výkresových příloh projektové dokumentace, TKP staveb státních drah a výkazů materiálu projektu a souhrnných částí dokumentace stavby.
2: (44m2*0,4m)*30km*2,2t/m3</t>
  </si>
  <si>
    <t>Položka zahrnuje samostatnou dopravu suti a vybouraných hmot. Množství se určí jako součin hmotnosti [t] a požadované vzdálenosti [km].</t>
  </si>
  <si>
    <t>11352B</t>
  </si>
  <si>
    <t>ODSTRANĚNÍ CHODNÍKOVÝCH A SILNIČNÍCH OBRUBNÍKŮ BETONOVÝCH - DOPRAVA</t>
  </si>
  <si>
    <t>1: Dle technické zprávy, výkresových příloh projektové dokumentace, TKP staveb státních drah a výkazů materiálu projektu a souhrnných částí dokumentace stavby.
2: (8ks*0,045m3*2,5t/m3)*30</t>
  </si>
  <si>
    <t>11352</t>
  </si>
  <si>
    <t>ODSTRANĚNÍ CHODNÍKOVÝCH A SILNIČNÍCH OBRUBNÍKŮ BETONOVÝCH</t>
  </si>
  <si>
    <t>M</t>
  </si>
  <si>
    <t>1: Dle technické zprávy, výkresových příloh projektové dokumentace, TKP staveb státních drah a výkazů materiálu projektu a souhrnných částí dokumentace stavby.
2: 8m</t>
  </si>
  <si>
    <t>12373A</t>
  </si>
  <si>
    <t>ODKOP PRO SPOD STAVBU SILNIC A ŽELEZNIC TŘ. I - BEZ DOPRAVY</t>
  </si>
  <si>
    <t>odkop pro novou dlažbu, materiál pod snesenými nástupištními deskami+ rýha pro žlab a potrubí</t>
  </si>
  <si>
    <t>1: Dle technické zprávy, výkresových příloh projektové dokumentace, TKP staveb státních drah a výkazů materiálu projektu a souhrnných částí dokumentace stavby.
2: ((12m2*0,35m)+(30m2*0,3m)+(0,48m2*13m))</t>
  </si>
  <si>
    <t>položka zahrnuje:_x000D_
-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</si>
  <si>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12373B</t>
  </si>
  <si>
    <t>ODKOP PRO SPOD STAVBU SILNIC A ŽELEZNIC TŘ. I - DOPRAVA</t>
  </si>
  <si>
    <t>M3KM</t>
  </si>
  <si>
    <t>1: Dle technické zprávy, výkresových příloh projektové dokumentace, TKP staveb státních drah a výkazů materiálu projektu a souhrnných částí dokumentace stavby.
2: ((12m2*0,35m)+(30m2*0,3m)+(0,48m2*13m))*30km</t>
  </si>
  <si>
    <t>Položka zahrnuje samostatnou dopravu zeminy. Množství se určí jako součin kubatutry [m3] a požadované vzdálenosti [km].</t>
  </si>
  <si>
    <t>965522</t>
  </si>
  <si>
    <t>ROZEBRÁNÍ NÁSTUPIŠTĚ TYPU SUDOP - ODVOZ (NA LIKVIDACI ODPADŮ NEBO JINÉ URČENÉ MÍSTO)</t>
  </si>
  <si>
    <t>1: Dle technické zprávy, výkresových příloh projektové dokumentace, TKP staveb státních drah a výkazů materiálu projektu a souhrnných částí dokumentace stavby.
2: (13ks*0,3m3*2,5t/m3)*30km</t>
  </si>
  <si>
    <t>1. Položka obsahuje:_x000D_
 – odvoz jakýmkoliv dopravním prostředkem a složení_x000D_
 – případné překládky na trase_x000D_
2. Položka neobsahuje:_x000D_
 – naložení vybouraného materiálu na dopravní prostředek (je zahrnuto ve zdrojové položce)_x000D_
 – poplatky za likvidaci odpadů, nacení se položkami ze ssd 0_x000D_
3. Způsob měření:_x000D_
Výměra je součtem součinů metrů krychlových tun vybouraného materiálu v původním stavu a jednotlivých vzdáleností v kilometrech.</t>
  </si>
  <si>
    <t>Vodorovné konstrukce:</t>
  </si>
  <si>
    <t>46511</t>
  </si>
  <si>
    <t>DLAŽBY Z DÍLCŮ BETONOVÝCH</t>
  </si>
  <si>
    <t>1: Dle technické zprávy, výkresových příloh projektové dokumentace, TKP staveb státních drah a výkazů materiálu projektu a souhrnných částí dokumentace stavby.
2: 54m2</t>
  </si>
  <si>
    <t>položka zahrnuje:_x000D_
- nutné zemní práce (svahování, úpravu pláně a pod.)_x000D_
- dodání dílce požadovaného tvaru a vlastností, jeho skladování, doprava a osazení do definitivní polohy, včetně komplexní technologie výroby a montáže dílců, ošetření a ochrana dílců,_x000D_
- úpravy a zařízení pro uložení a transport dílce,_x000D_
- veškeré požadované úpravy dílců, včetně doplňkových konstrukcí a vybavení,_x000D_
- sestavení dílce na stavbě včetně montážních zařízení, plošin a prahů a pod.,_x000D_
- výplň, těsnění a tmelení spár a spojů,_x000D_
- očištění a ošetření úložných ploch,_x000D_
- zednické výpomoce pro montáž dílců,_x000D_
- označení dílce výrobním štítkem nebo jiným způsobem,_x000D_
- úpravy dílce pro dodržení požadované přesnosti jeho osazení, včetně případných měření,_x000D_
- veškerá zařízení pro zajištění stability v každém okamžiku,_x000D_
- další práce dané případně specifikací k příslušnému prefabrik. dílci (úprava pohledových ploch, příp. rubových ploch, osazení měřících zařízení, zkoušení a měření dílců a pod.)_x000D_
- nezahrnuje podklad pod dlažbu, vykazuje se samostatně položkami SD 45</t>
  </si>
  <si>
    <t>Komunikace:</t>
  </si>
  <si>
    <t>56334</t>
  </si>
  <si>
    <t>VOZOVKOVÉ VRSTVY ZE ŠTĚRKODRTI TL. DO 200MM</t>
  </si>
  <si>
    <t>M2</t>
  </si>
  <si>
    <t>podkladní vrstvy pro dlažbu</t>
  </si>
  <si>
    <t>- dodání kameniva předepsané kvality a zrnitosti_x000D_
- rozprostření a zhutnění vrstvy v předepsané tloušťce_x000D_
- zřízení vrstvy bez rozlišení šířky, pokládání vrstvy po etapách_x000D_
- nezahrnuje postřiky, nátěry</t>
  </si>
  <si>
    <t>8</t>
  </si>
  <si>
    <t>Potrubí:</t>
  </si>
  <si>
    <t>87445</t>
  </si>
  <si>
    <t>POTRUBÍ Z TRUB PLASTOVÝCH ODPADNÍCH DN DO 300MM</t>
  </si>
  <si>
    <t>odvodnění žlabu</t>
  </si>
  <si>
    <t>1: Dle technické zprávy, výkresových příloh projektové dokumentace, TKP staveb státních drah a výkazů materiálu projektu a souhrnných částí dokumentace stavby.
2: 6m</t>
  </si>
  <si>
    <t>položky pro zhotovení potrubí platí bez ohledu na sklon_x000D_
zahrnuje:_x000D_
- výrobní dokumentaci (včetně technologického předpisu)_x000D_
- dodání veškerého trubního a pomocného materiálu  (trouby,  trubky,  tvarovky,  spojovací a těsnící 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vody_x000D_
nezahrnuje zkoušky vodotěsnosti a televizní prohlídku</t>
  </si>
  <si>
    <t>897724</t>
  </si>
  <si>
    <t>ČISTÍCÍ KUSY ŠTĚRBIN ŽLABŮ Z BETON DÍLCŮ SV. ŠÍŘKY DO 250MM</t>
  </si>
  <si>
    <t>KUS</t>
  </si>
  <si>
    <t>1: Dle technické zprávy, výkresových příloh projektové dokumentace, TKP staveb státních drah a výkazů materiálu projektu a souhrnných částí dokumentace stavby.
2: 1ks</t>
  </si>
  <si>
    <t>položka zahrnuje dodávku a osazení předepsaného dílce_x000D_
nezahrnuje předepsané podkladní konstrukce</t>
  </si>
  <si>
    <t>Ostatní práce:</t>
  </si>
  <si>
    <t>9111B1</t>
  </si>
  <si>
    <t>ZÁBRADLÍ SILNIČNÍ SE SVISLOU VÝPLNÍ - DODÁVKA A MONTÁŽ</t>
  </si>
  <si>
    <t>1: Dle technické zprávy, výkresových příloh projektové dokumentace, TKP staveb státních drah a výkazů materiálu projektu a souhrnných částí dokumentace stavby.
2: 11</t>
  </si>
  <si>
    <t>položka zahrnuje:_x000D_
- dodání zábradlí včetně předepsané povrchové úpravy_x000D_
- osazení sloupků zaberaněním nebo osazením do betonových bloků (včetně betonových bloků a nutných zemních prací)_x000D_
- případné bednění ( trubku) betonové patky v gabionové zdi</t>
  </si>
  <si>
    <t>917211</t>
  </si>
  <si>
    <t>ZÁHONOVÉ OBRUBY Z BETONOVÝCH OBRUBNÍKŮ ŠÍŘ 50MM</t>
  </si>
  <si>
    <t>1: Dle technické zprávy, výkresových příloh projektové dokumentace, TKP staveb státních drah a výkazů materiálu projektu a souhrnných částí dokumentace stavby.
2: 23,6m</t>
  </si>
  <si>
    <t>Položka zahrnuje:_x000D_
dodání a pokládku betonových obrubníků o rozměrech předepsaných zadávací dokumentací_x000D_
betonové lože i boční betonovou opěrku.</t>
  </si>
  <si>
    <t>935162</t>
  </si>
  <si>
    <t>MIKROŠTĚRBINOVÉ ŽLABY S PŘERUŠOVANOU ŠTĚRBINOU S VNITŘNÍM SPÁDEM</t>
  </si>
  <si>
    <t>položka zahrnuje:_x000D_
- veškerý materiál, výrobky a polotovary, včetně mimostaveništní a vnitrostaveništní dopravy (rovněž přesuny), včetně naložení a složení,případně s uložením._x000D_
- veškeré práce nutné pro zřízení těchto konstrukcí, včetně zemních prací, lože, ukončení, patek, spárování, úpravy vtoku a výtoku. Měří se v [m] délky osy žlabu bez čistících kusů a odtokových vpustí.</t>
  </si>
  <si>
    <t>965511R</t>
  </si>
  <si>
    <t>ÚPRAVA NÁSTUPIŠTNÍ HRANY</t>
  </si>
  <si>
    <t>úprava nástupištní hrany rozposouváním nástupištních desek</t>
  </si>
  <si>
    <t>1: Dle technické zprávy, výkresových příloh projektové dokumentace, TKP staveb státních drah a výkazů materiálu projektu a souhrnných částí dokumentace stavby.
2: 84m</t>
  </si>
  <si>
    <t>1. Položka obsahuje:_x000D_
 – rozposouvání desek nástupiště drobnou ruční mechanizací tak aby byla spněna požadovaná vzdálenost od osy koleje</t>
  </si>
  <si>
    <t>965521</t>
  </si>
  <si>
    <t>ROZEBRÁNÍ NÁSTUPIŠTĚ TYPU SUDOP</t>
  </si>
  <si>
    <t>1: Dle technické zprávy, výkresových příloh projektové dokumentace, TKP staveb státních drah a výkazů materiálu projektu a souhrnných částí dokumentace stavby.
2: 13m</t>
  </si>
  <si>
    <t>1. Položka obsahuje:_x000D_
 – rozebrání nástupiště do součástí včetně hrubého očištění_x000D_
 – naložení vybouraného materiálu na dopravní prostředek_x000D_
 – příplatky za ztížené podmínky při práci v kolejišti, např. za překážky na straně koleje apod._x000D_
2. Položka neobsahuje:_x000D_
 – rozebrání krytu a podkladních vrstev zpevněných ploch vyjma nástupištních konzolových desek_x000D_
 – zemní práce_x000D_
 – odvoz vybouraného materiálu do skladu nebo na likvidaci_x000D_
 – poplatky za likvidaci odpadů, nacení se položkami ze ssd 0_x000D_
3. Způsob měření:_x000D_
Měří se vždy délka nástupní hrany nástupiště podél přilehlé koleje v metrech délkových, a to i u oboustranných nástupišť.</t>
  </si>
  <si>
    <t>1: Dle technické zprávy, výkresových příloh projektové dokumentace, TKP staveb státních drah a výkazů materiálu projektu a souhrnných částí dokumentace stavby.
2: 54m2*0,06m</t>
  </si>
  <si>
    <t>1: Dle technické zprávy, výkresových příloh projektové dokumentace, TKP staveb státních drah a výkazů materiálu projektu a souhrnných částí dokumentace stavby.
2: 7,3 m odvodňovací žlaby jsou navrženy z polymerického betonu odolného vůči mrazu a posypovým solím, s třídou zatížení až D400, s pozinkovanou ochranou hrany žlabu. Žlab má průřez tvaru „V“, světlá šířka je 100mm (stavební šířka 135mm) a je opatřen bezpečnostní SF drážkou pro vodotěsné utěsnění spojů. Žlab je tvořen tvarovkami s plynulým spádem dna 0,5%,nebo tvarovkami bez spádu dna. Žlaby budou opatřeny šedým kompozitovým můstkovým roštem (průřez vtoku 284 cm2), s třídou zatížení B125, aretovaným bezšroubovou aretací.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</si>
</sst>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10"/>
      <color rgb="FF0000FF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C3C3C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125">
    <xf numFmtId="0" fontId="0" fillId="0" borderId="0" xfId="0"/>
    <xf numFmtId="0" fontId="1" fillId="0" borderId="0" xfId="1">
      <alignment vertical="center"/>
    </xf>
    <xf numFmtId="0" fontId="1" fillId="2" borderId="0" xfId="1" applyFill="1">
      <alignment vertical="center"/>
    </xf>
    <xf numFmtId="49" fontId="1" fillId="2" borderId="0" xfId="1" applyNumberFormat="1" applyFill="1">
      <alignment vertical="center"/>
    </xf>
    <xf numFmtId="0" fontId="1" fillId="2" borderId="0" xfId="1" applyFill="1" applyAlignment="1">
      <alignment vertical="center"/>
    </xf>
    <xf numFmtId="0" fontId="1" fillId="0" borderId="0" xfId="1" applyAlignment="1">
      <alignment horizontal="left" vertical="center" indent="1"/>
    </xf>
    <xf numFmtId="0" fontId="2" fillId="0" borderId="0" xfId="1" applyFont="1">
      <alignment vertical="center"/>
    </xf>
    <xf numFmtId="0" fontId="3" fillId="2" borderId="0" xfId="1" applyFont="1" applyFill="1" applyAlignment="1">
      <alignment horizontal="center" vertical="center"/>
    </xf>
    <xf numFmtId="0" fontId="1" fillId="2" borderId="1" xfId="1" applyFill="1" applyBorder="1">
      <alignment vertical="center"/>
    </xf>
    <xf numFmtId="0" fontId="1" fillId="0" borderId="0" xfId="1" applyAlignment="1">
      <alignment horizontal="right" vertical="center" wrapText="1"/>
    </xf>
    <xf numFmtId="0" fontId="4" fillId="3" borderId="2" xfId="1" applyFont="1" applyFill="1" applyBorder="1" applyAlignment="1">
      <alignment horizontal="left" vertical="center" indent="1"/>
    </xf>
    <xf numFmtId="0" fontId="5" fillId="2" borderId="0" xfId="1" applyFont="1" applyFill="1">
      <alignment vertical="center"/>
    </xf>
    <xf numFmtId="0" fontId="5" fillId="2" borderId="0" xfId="1" applyFont="1" applyFill="1" applyAlignment="1">
      <alignment horizontal="left" vertical="center"/>
    </xf>
    <xf numFmtId="0" fontId="1" fillId="2" borderId="3" xfId="1" applyFill="1" applyBorder="1">
      <alignment vertical="center"/>
    </xf>
    <xf numFmtId="0" fontId="1" fillId="2" borderId="2" xfId="1" applyFill="1" applyBorder="1" applyAlignment="1">
      <alignment horizontal="center" vertical="center"/>
    </xf>
    <xf numFmtId="4" fontId="6" fillId="2" borderId="2" xfId="1" applyNumberFormat="1" applyFont="1" applyFill="1" applyBorder="1" applyAlignment="1">
      <alignment horizontal="center" vertical="center"/>
    </xf>
    <xf numFmtId="0" fontId="1" fillId="0" borderId="0" xfId="1" applyAlignment="1">
      <alignment horizontal="right" vertical="center"/>
    </xf>
    <xf numFmtId="0" fontId="4" fillId="4" borderId="2" xfId="1" applyFont="1" applyFill="1" applyBorder="1" applyAlignment="1">
      <alignment horizontal="left" vertical="center" indent="1"/>
    </xf>
    <xf numFmtId="0" fontId="7" fillId="2" borderId="1" xfId="1" applyFont="1" applyFill="1" applyBorder="1">
      <alignment vertical="center"/>
    </xf>
    <xf numFmtId="0" fontId="5" fillId="2" borderId="1" xfId="1" applyFont="1" applyFill="1" applyBorder="1" applyAlignment="1">
      <alignment horizontal="left" vertical="center"/>
    </xf>
    <xf numFmtId="0" fontId="1" fillId="2" borderId="4" xfId="1" applyFill="1" applyBorder="1">
      <alignment vertical="center"/>
    </xf>
    <xf numFmtId="0" fontId="4" fillId="5" borderId="2" xfId="1" applyFont="1" applyFill="1" applyBorder="1" applyAlignment="1">
      <alignment horizontal="left" vertical="center" indent="1"/>
    </xf>
    <xf numFmtId="0" fontId="8" fillId="6" borderId="2" xfId="1" applyFont="1" applyFill="1" applyBorder="1" applyAlignment="1">
      <alignment horizontal="center" vertical="center" wrapText="1"/>
    </xf>
    <xf numFmtId="0" fontId="8" fillId="6" borderId="2" xfId="1" applyFont="1" applyFill="1" applyBorder="1" applyAlignment="1">
      <alignment horizontal="center" vertical="top" wrapText="1"/>
    </xf>
    <xf numFmtId="0" fontId="8" fillId="6" borderId="2" xfId="1" applyFont="1" applyFill="1" applyBorder="1" applyAlignment="1">
      <alignment horizontal="right" vertical="top" wrapText="1"/>
    </xf>
    <xf numFmtId="49" fontId="8" fillId="6" borderId="2" xfId="1" applyNumberFormat="1" applyFont="1" applyFill="1" applyBorder="1" applyAlignment="1">
      <alignment horizontal="right" vertical="top" wrapText="1"/>
    </xf>
    <xf numFmtId="0" fontId="8" fillId="6" borderId="2" xfId="1" applyFont="1" applyFill="1" applyBorder="1" applyAlignment="1">
      <alignment horizontal="center" vertical="top"/>
    </xf>
    <xf numFmtId="4" fontId="8" fillId="6" borderId="2" xfId="1" applyNumberFormat="1" applyFont="1" applyFill="1" applyBorder="1" applyAlignment="1">
      <alignment horizontal="center" vertical="top" wrapText="1"/>
    </xf>
    <xf numFmtId="0" fontId="1" fillId="0" borderId="0" xfId="1" applyAlignment="1">
      <alignment vertical="top"/>
    </xf>
    <xf numFmtId="0" fontId="9" fillId="0" borderId="0" xfId="1" applyFont="1" applyAlignment="1">
      <alignment horizontal="left" vertical="top"/>
    </xf>
    <xf numFmtId="0" fontId="2" fillId="0" borderId="0" xfId="1" applyFont="1" applyAlignment="1">
      <alignment vertical="top"/>
    </xf>
    <xf numFmtId="0" fontId="10" fillId="7" borderId="4" xfId="1" applyFont="1" applyFill="1" applyBorder="1" applyAlignment="1">
      <alignment horizontal="left" vertical="top"/>
    </xf>
    <xf numFmtId="0" fontId="10" fillId="7" borderId="4" xfId="1" applyFont="1" applyFill="1" applyBorder="1" applyAlignment="1">
      <alignment horizontal="right" vertical="top"/>
    </xf>
    <xf numFmtId="49" fontId="10" fillId="7" borderId="4" xfId="1" applyNumberFormat="1" applyFont="1" applyFill="1" applyBorder="1" applyAlignment="1">
      <alignment horizontal="right" vertical="top"/>
    </xf>
    <xf numFmtId="0" fontId="10" fillId="7" borderId="4" xfId="1" applyFont="1" applyFill="1" applyBorder="1" applyAlignment="1">
      <alignment vertical="top"/>
    </xf>
    <xf numFmtId="0" fontId="10" fillId="7" borderId="4" xfId="1" applyFont="1" applyFill="1" applyBorder="1" applyAlignment="1">
      <alignment horizontal="center" vertical="top"/>
    </xf>
    <xf numFmtId="164" fontId="10" fillId="7" borderId="4" xfId="1" applyNumberFormat="1" applyFont="1" applyFill="1" applyBorder="1" applyAlignment="1">
      <alignment horizontal="center" vertical="top"/>
    </xf>
    <xf numFmtId="4" fontId="10" fillId="7" borderId="4" xfId="1" applyNumberFormat="1" applyFont="1" applyFill="1" applyBorder="1" applyAlignment="1">
      <alignment horizontal="center" vertical="top"/>
    </xf>
    <xf numFmtId="0" fontId="9" fillId="0" borderId="2" xfId="1" applyFont="1" applyFill="1" applyBorder="1" applyAlignment="1">
      <alignment horizontal="left" vertical="top"/>
    </xf>
    <xf numFmtId="0" fontId="9" fillId="0" borderId="2" xfId="1" applyFont="1" applyFill="1" applyBorder="1" applyAlignment="1">
      <alignment horizontal="right" vertical="top" wrapText="1"/>
    </xf>
    <xf numFmtId="49" fontId="9" fillId="0" borderId="2" xfId="1" applyNumberFormat="1" applyFont="1" applyFill="1" applyBorder="1" applyAlignment="1">
      <alignment horizontal="right" vertical="top" wrapText="1"/>
    </xf>
    <xf numFmtId="0" fontId="9" fillId="0" borderId="2" xfId="1" applyFont="1" applyFill="1" applyBorder="1" applyAlignment="1">
      <alignment vertical="top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2" xfId="1" applyFont="1" applyFill="1" applyBorder="1" applyAlignment="1">
      <alignment horizontal="center" vertical="top"/>
    </xf>
    <xf numFmtId="164" fontId="9" fillId="0" borderId="2" xfId="1" applyNumberFormat="1" applyFont="1" applyFill="1" applyBorder="1" applyAlignment="1">
      <alignment horizontal="center" vertical="top"/>
    </xf>
    <xf numFmtId="4" fontId="9" fillId="0" borderId="2" xfId="1" applyNumberFormat="1" applyFont="1" applyFill="1" applyBorder="1" applyAlignment="1">
      <alignment horizontal="center" vertical="top"/>
    </xf>
    <xf numFmtId="0" fontId="1" fillId="0" borderId="0" xfId="1" applyFill="1" applyAlignment="1">
      <alignment vertical="top"/>
    </xf>
    <xf numFmtId="0" fontId="9" fillId="0" borderId="0" xfId="1" applyFont="1" applyFill="1" applyAlignment="1">
      <alignment horizontal="left" vertical="top"/>
    </xf>
    <xf numFmtId="0" fontId="2" fillId="0" borderId="0" xfId="1" applyFont="1" applyFill="1" applyAlignment="1">
      <alignment vertical="top"/>
    </xf>
    <xf numFmtId="0" fontId="9" fillId="0" borderId="5" xfId="1" applyFont="1" applyFill="1" applyBorder="1" applyAlignment="1">
      <alignment horizontal="left" vertical="top"/>
    </xf>
    <xf numFmtId="0" fontId="9" fillId="0" borderId="5" xfId="1" applyFont="1" applyFill="1" applyBorder="1" applyAlignment="1">
      <alignment horizontal="right" vertical="top" wrapText="1"/>
    </xf>
    <xf numFmtId="49" fontId="9" fillId="0" borderId="5" xfId="1" applyNumberFormat="1" applyFont="1" applyFill="1" applyBorder="1" applyAlignment="1">
      <alignment horizontal="right" vertical="top" wrapText="1"/>
    </xf>
    <xf numFmtId="0" fontId="9" fillId="0" borderId="6" xfId="1" applyFont="1" applyFill="1" applyBorder="1" applyAlignment="1">
      <alignment vertical="top" wrapText="1"/>
    </xf>
    <xf numFmtId="0" fontId="9" fillId="0" borderId="7" xfId="1" applyFont="1" applyFill="1" applyBorder="1" applyAlignment="1">
      <alignment horizontal="center" vertical="top"/>
    </xf>
    <xf numFmtId="164" fontId="9" fillId="0" borderId="5" xfId="1" applyNumberFormat="1" applyFont="1" applyFill="1" applyBorder="1" applyAlignment="1">
      <alignment horizontal="center" vertical="top"/>
    </xf>
    <xf numFmtId="4" fontId="9" fillId="0" borderId="5" xfId="1" applyNumberFormat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left" vertical="top"/>
    </xf>
    <xf numFmtId="0" fontId="9" fillId="0" borderId="0" xfId="1" applyFont="1" applyFill="1" applyBorder="1" applyAlignment="1">
      <alignment horizontal="right" vertical="top" wrapText="1"/>
    </xf>
    <xf numFmtId="49" fontId="9" fillId="0" borderId="0" xfId="1" applyNumberFormat="1" applyFont="1" applyFill="1" applyBorder="1" applyAlignment="1">
      <alignment horizontal="right" vertical="top" wrapText="1"/>
    </xf>
    <xf numFmtId="0" fontId="9" fillId="0" borderId="3" xfId="1" applyFont="1" applyFill="1" applyBorder="1" applyAlignment="1">
      <alignment vertical="top" wrapText="1"/>
    </xf>
    <xf numFmtId="0" fontId="11" fillId="0" borderId="2" xfId="1" applyFont="1" applyFill="1" applyBorder="1" applyAlignment="1">
      <alignment horizontal="left" vertical="top" wrapText="1"/>
    </xf>
    <xf numFmtId="0" fontId="9" fillId="0" borderId="8" xfId="1" applyFont="1" applyFill="1" applyBorder="1" applyAlignment="1">
      <alignment horizontal="center" vertical="top"/>
    </xf>
    <xf numFmtId="164" fontId="9" fillId="0" borderId="0" xfId="1" applyNumberFormat="1" applyFont="1" applyFill="1" applyBorder="1" applyAlignment="1">
      <alignment horizontal="center" vertical="top"/>
    </xf>
    <xf numFmtId="4" fontId="9" fillId="0" borderId="0" xfId="1" applyNumberFormat="1" applyFont="1" applyFill="1" applyBorder="1" applyAlignment="1">
      <alignment horizontal="center" vertical="top"/>
    </xf>
    <xf numFmtId="0" fontId="9" fillId="0" borderId="1" xfId="1" applyFont="1" applyFill="1" applyBorder="1" applyAlignment="1">
      <alignment horizontal="left" vertical="top"/>
    </xf>
    <xf numFmtId="0" fontId="9" fillId="0" borderId="1" xfId="1" applyFont="1" applyFill="1" applyBorder="1" applyAlignment="1">
      <alignment horizontal="right" vertical="top"/>
    </xf>
    <xf numFmtId="49" fontId="9" fillId="0" borderId="1" xfId="1" applyNumberFormat="1" applyFont="1" applyFill="1" applyBorder="1" applyAlignment="1">
      <alignment horizontal="right" vertical="top"/>
    </xf>
    <xf numFmtId="0" fontId="9" fillId="0" borderId="9" xfId="1" applyFont="1" applyFill="1" applyBorder="1" applyAlignment="1">
      <alignment vertical="top"/>
    </xf>
    <xf numFmtId="0" fontId="12" fillId="0" borderId="10" xfId="1" applyFont="1" applyFill="1" applyBorder="1" applyAlignment="1">
      <alignment horizontal="center" vertical="top"/>
    </xf>
    <xf numFmtId="164" fontId="9" fillId="0" borderId="1" xfId="1" applyNumberFormat="1" applyFont="1" applyFill="1" applyBorder="1" applyAlignment="1">
      <alignment horizontal="center" vertical="top"/>
    </xf>
    <xf numFmtId="4" fontId="9" fillId="0" borderId="1" xfId="1" applyNumberFormat="1" applyFont="1" applyFill="1" applyBorder="1" applyAlignment="1">
      <alignment horizontal="center" vertical="top"/>
    </xf>
    <xf numFmtId="0" fontId="1" fillId="0" borderId="2" xfId="1" applyFont="1" applyFill="1" applyBorder="1" applyAlignment="1">
      <alignment vertical="top"/>
    </xf>
    <xf numFmtId="0" fontId="13" fillId="0" borderId="2" xfId="1" applyFont="1" applyFill="1" applyBorder="1" applyAlignment="1">
      <alignment horizontal="right" vertical="top" wrapText="1"/>
    </xf>
    <xf numFmtId="49" fontId="13" fillId="0" borderId="2" xfId="1" applyNumberFormat="1" applyFont="1" applyFill="1" applyBorder="1" applyAlignment="1">
      <alignment horizontal="right" vertical="top" wrapText="1"/>
    </xf>
    <xf numFmtId="0" fontId="13" fillId="0" borderId="2" xfId="1" applyFont="1" applyFill="1" applyBorder="1" applyAlignment="1">
      <alignment vertical="top" wrapText="1"/>
    </xf>
    <xf numFmtId="0" fontId="13" fillId="0" borderId="2" xfId="1" applyFont="1" applyFill="1" applyBorder="1" applyAlignment="1">
      <alignment horizontal="center" vertical="top"/>
    </xf>
    <xf numFmtId="164" fontId="13" fillId="0" borderId="2" xfId="1" applyNumberFormat="1" applyFont="1" applyFill="1" applyBorder="1" applyAlignment="1">
      <alignment horizontal="center" vertical="top"/>
    </xf>
    <xf numFmtId="4" fontId="13" fillId="0" borderId="2" xfId="1" applyNumberFormat="1" applyFont="1" applyFill="1" applyBorder="1" applyAlignment="1">
      <alignment horizontal="center" vertical="top"/>
    </xf>
    <xf numFmtId="0" fontId="1" fillId="0" borderId="0" xfId="1" applyFont="1" applyFill="1" applyBorder="1" applyAlignment="1">
      <alignment vertical="top"/>
    </xf>
    <xf numFmtId="0" fontId="13" fillId="0" borderId="0" xfId="1" applyFont="1" applyFill="1" applyBorder="1" applyAlignment="1">
      <alignment horizontal="right" vertical="top" wrapText="1"/>
    </xf>
    <xf numFmtId="49" fontId="13" fillId="0" borderId="0" xfId="1" applyNumberFormat="1" applyFont="1" applyFill="1" applyBorder="1" applyAlignment="1">
      <alignment horizontal="right" vertical="top" wrapText="1"/>
    </xf>
    <xf numFmtId="0" fontId="13" fillId="0" borderId="3" xfId="1" applyFont="1" applyFill="1" applyBorder="1" applyAlignment="1">
      <alignment vertical="top" wrapText="1"/>
    </xf>
    <xf numFmtId="0" fontId="13" fillId="0" borderId="8" xfId="1" applyFont="1" applyFill="1" applyBorder="1" applyAlignment="1">
      <alignment horizontal="center" vertical="top"/>
    </xf>
    <xf numFmtId="164" fontId="13" fillId="0" borderId="0" xfId="1" applyNumberFormat="1" applyFont="1" applyFill="1" applyBorder="1" applyAlignment="1">
      <alignment horizontal="center" vertical="top"/>
    </xf>
    <xf numFmtId="4" fontId="13" fillId="0" borderId="0" xfId="1" applyNumberFormat="1" applyFont="1" applyFill="1" applyBorder="1" applyAlignment="1">
      <alignment horizontal="center" vertical="top"/>
    </xf>
    <xf numFmtId="0" fontId="14" fillId="0" borderId="2" xfId="1" applyFont="1" applyFill="1" applyBorder="1" applyAlignment="1">
      <alignment vertical="top" wrapText="1"/>
    </xf>
    <xf numFmtId="0" fontId="13" fillId="0" borderId="0" xfId="1" applyFont="1" applyFill="1" applyBorder="1" applyAlignment="1">
      <alignment horizontal="right" vertical="top"/>
    </xf>
    <xf numFmtId="49" fontId="13" fillId="0" borderId="0" xfId="1" applyNumberFormat="1" applyFont="1" applyFill="1" applyBorder="1" applyAlignment="1">
      <alignment horizontal="right" vertical="top"/>
    </xf>
    <xf numFmtId="0" fontId="13" fillId="0" borderId="3" xfId="1" applyFont="1" applyFill="1" applyBorder="1" applyAlignment="1">
      <alignment vertical="top"/>
    </xf>
    <xf numFmtId="0" fontId="13" fillId="0" borderId="11" xfId="1" applyFont="1" applyFill="1" applyBorder="1" applyAlignment="1">
      <alignment vertical="top" wrapText="1"/>
    </xf>
    <xf numFmtId="0" fontId="10" fillId="7" borderId="1" xfId="1" applyFont="1" applyFill="1" applyBorder="1" applyAlignment="1">
      <alignment horizontal="left" vertical="top"/>
    </xf>
    <xf numFmtId="0" fontId="10" fillId="7" borderId="1" xfId="1" applyFont="1" applyFill="1" applyBorder="1" applyAlignment="1">
      <alignment horizontal="right" vertical="top"/>
    </xf>
    <xf numFmtId="49" fontId="10" fillId="7" borderId="1" xfId="1" applyNumberFormat="1" applyFont="1" applyFill="1" applyBorder="1" applyAlignment="1">
      <alignment horizontal="right" vertical="top"/>
    </xf>
    <xf numFmtId="0" fontId="10" fillId="7" borderId="1" xfId="1" applyFont="1" applyFill="1" applyBorder="1" applyAlignment="1">
      <alignment vertical="top"/>
    </xf>
    <xf numFmtId="0" fontId="10" fillId="7" borderId="1" xfId="1" applyFont="1" applyFill="1" applyBorder="1" applyAlignment="1">
      <alignment horizontal="center" vertical="top"/>
    </xf>
    <xf numFmtId="164" fontId="10" fillId="7" borderId="1" xfId="1" applyNumberFormat="1" applyFont="1" applyFill="1" applyBorder="1" applyAlignment="1">
      <alignment horizontal="center" vertical="top"/>
    </xf>
    <xf numFmtId="4" fontId="10" fillId="7" borderId="1" xfId="1" applyNumberFormat="1" applyFont="1" applyFill="1" applyBorder="1" applyAlignment="1">
      <alignment horizontal="center" vertical="top"/>
    </xf>
    <xf numFmtId="0" fontId="2" fillId="0" borderId="0" xfId="1" applyNumberFormat="1" applyFont="1" applyAlignment="1">
      <alignment vertical="top"/>
    </xf>
    <xf numFmtId="0" fontId="2" fillId="0" borderId="0" xfId="1" applyNumberFormat="1" applyFont="1" applyFill="1" applyAlignment="1">
      <alignment vertical="top"/>
    </xf>
    <xf numFmtId="0" fontId="11" fillId="0" borderId="2" xfId="1" applyFont="1" applyFill="1" applyBorder="1" applyAlignment="1">
      <alignment vertical="top" wrapText="1"/>
    </xf>
    <xf numFmtId="0" fontId="9" fillId="0" borderId="0" xfId="1" applyFont="1" applyFill="1" applyBorder="1" applyAlignment="1">
      <alignment horizontal="right" vertical="top"/>
    </xf>
    <xf numFmtId="49" fontId="9" fillId="0" borderId="0" xfId="1" applyNumberFormat="1" applyFont="1" applyFill="1" applyBorder="1" applyAlignment="1">
      <alignment horizontal="right" vertical="top"/>
    </xf>
    <xf numFmtId="0" fontId="9" fillId="0" borderId="3" xfId="1" applyFont="1" applyFill="1" applyBorder="1" applyAlignment="1">
      <alignment vertical="top"/>
    </xf>
    <xf numFmtId="0" fontId="9" fillId="0" borderId="11" xfId="1" applyFont="1" applyFill="1" applyBorder="1" applyAlignment="1">
      <alignment vertical="top"/>
    </xf>
    <xf numFmtId="0" fontId="12" fillId="0" borderId="8" xfId="1" applyFont="1" applyFill="1" applyBorder="1" applyAlignment="1">
      <alignment horizontal="center" vertical="top"/>
    </xf>
    <xf numFmtId="0" fontId="1" fillId="0" borderId="1" xfId="1" applyFont="1" applyFill="1" applyBorder="1" applyAlignment="1">
      <alignment vertical="top"/>
    </xf>
    <xf numFmtId="0" fontId="13" fillId="0" borderId="1" xfId="1" applyFont="1" applyFill="1" applyBorder="1" applyAlignment="1">
      <alignment horizontal="right" vertical="top"/>
    </xf>
    <xf numFmtId="49" fontId="13" fillId="0" borderId="1" xfId="1" applyNumberFormat="1" applyFont="1" applyFill="1" applyBorder="1" applyAlignment="1">
      <alignment horizontal="right" vertical="top"/>
    </xf>
    <xf numFmtId="0" fontId="13" fillId="0" borderId="9" xfId="1" applyFont="1" applyFill="1" applyBorder="1" applyAlignment="1">
      <alignment vertical="top"/>
    </xf>
    <xf numFmtId="0" fontId="13" fillId="0" borderId="10" xfId="1" applyFont="1" applyFill="1" applyBorder="1" applyAlignment="1">
      <alignment horizontal="center" vertical="top"/>
    </xf>
    <xf numFmtId="164" fontId="13" fillId="0" borderId="1" xfId="1" applyNumberFormat="1" applyFont="1" applyFill="1" applyBorder="1" applyAlignment="1">
      <alignment horizontal="center" vertical="top"/>
    </xf>
    <xf numFmtId="4" fontId="13" fillId="0" borderId="1" xfId="1" applyNumberFormat="1" applyFont="1" applyFill="1" applyBorder="1" applyAlignment="1">
      <alignment horizontal="center" vertical="top"/>
    </xf>
    <xf numFmtId="0" fontId="9" fillId="0" borderId="2" xfId="1" applyFont="1" applyFill="1" applyBorder="1" applyAlignment="1">
      <alignment vertical="top"/>
    </xf>
    <xf numFmtId="49" fontId="1" fillId="0" borderId="0" xfId="1" applyNumberFormat="1">
      <alignment vertical="center"/>
    </xf>
    <xf numFmtId="0" fontId="1" fillId="0" borderId="0" xfId="1" applyAlignment="1">
      <alignment vertical="center"/>
    </xf>
    <xf numFmtId="0" fontId="8" fillId="6" borderId="2" xfId="1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right" vertical="center"/>
    </xf>
    <xf numFmtId="0" fontId="1" fillId="2" borderId="0" xfId="1" applyFill="1">
      <alignment vertical="center"/>
    </xf>
    <xf numFmtId="0" fontId="5" fillId="2" borderId="1" xfId="1" applyFont="1" applyFill="1" applyBorder="1" applyAlignment="1">
      <alignment horizontal="right" vertical="center"/>
    </xf>
    <xf numFmtId="0" fontId="1" fillId="2" borderId="1" xfId="1" applyFill="1" applyBorder="1">
      <alignment vertical="center"/>
    </xf>
    <xf numFmtId="49" fontId="8" fillId="6" borderId="2" xfId="1" applyNumberFormat="1" applyFont="1" applyFill="1" applyBorder="1" applyAlignment="1">
      <alignment horizontal="center" vertical="center" wrapText="1"/>
    </xf>
    <xf numFmtId="0" fontId="8" fillId="6" borderId="2" xfId="1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top" wrapText="1"/>
    </xf>
    <xf numFmtId="164" fontId="16" fillId="0" borderId="2" xfId="1" applyNumberFormat="1" applyFont="1" applyFill="1" applyBorder="1" applyAlignment="1">
      <alignment horizontal="center" vertical="top"/>
    </xf>
    <xf numFmtId="0" fontId="15" fillId="0" borderId="2" xfId="1" applyFont="1" applyFill="1" applyBorder="1" applyAlignment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6"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  <dxf>
      <fill>
        <patternFill patternType="lightGrid">
          <fgColor rgb="FFC00000"/>
          <bgColor indexed="65"/>
        </patternFill>
      </fill>
    </dxf>
    <dxf>
      <font>
        <color rgb="FFFF0000"/>
      </font>
    </dxf>
    <dxf>
      <fill>
        <patternFill>
          <fgColor indexed="64"/>
          <bgColor theme="6" tint="0.399914548173467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4">
    <pageSetUpPr fitToPage="1"/>
  </sheetPr>
  <dimension ref="A1:T89"/>
  <sheetViews>
    <sheetView tabSelected="1" view="pageBreakPreview" zoomScaleNormal="85" zoomScaleSheetLayoutView="100" workbookViewId="0">
      <pane ySplit="7" topLeftCell="A8" activePane="bottomLeft" state="frozen"/>
      <selection pane="bottomLeft" activeCell="E65" sqref="E65"/>
    </sheetView>
  </sheetViews>
  <sheetFormatPr defaultRowHeight="12.75" customHeight="1" x14ac:dyDescent="0.25"/>
  <cols>
    <col min="1" max="1" width="9.140625" style="1" customWidth="1"/>
    <col min="2" max="2" width="11.7109375" style="1" customWidth="1"/>
    <col min="3" max="3" width="14.7109375" style="113" customWidth="1"/>
    <col min="4" max="4" width="9.7109375" style="1" customWidth="1"/>
    <col min="5" max="5" width="70.7109375" style="114" customWidth="1"/>
    <col min="6" max="6" width="11.7109375" style="1" customWidth="1"/>
    <col min="7" max="9" width="16.7109375" style="1" customWidth="1"/>
    <col min="10" max="10" width="9.140625" style="1"/>
    <col min="11" max="11" width="40.7109375" style="5" customWidth="1"/>
    <col min="12" max="12" width="9.140625" style="1"/>
    <col min="13" max="13" width="11.42578125" style="1" bestFit="1" customWidth="1"/>
    <col min="14" max="14" width="9.140625" style="1"/>
    <col min="15" max="18" width="9.140625" style="1" customWidth="1"/>
    <col min="19" max="19" width="9.140625" style="1"/>
    <col min="20" max="20" width="9.140625" style="6"/>
    <col min="21" max="256" width="9.140625" style="1"/>
    <col min="257" max="257" width="9.140625" style="1" customWidth="1"/>
    <col min="258" max="258" width="11.7109375" style="1" customWidth="1"/>
    <col min="259" max="259" width="14.7109375" style="1" customWidth="1"/>
    <col min="260" max="260" width="9.7109375" style="1" customWidth="1"/>
    <col min="261" max="261" width="70.7109375" style="1" customWidth="1"/>
    <col min="262" max="262" width="11.7109375" style="1" customWidth="1"/>
    <col min="263" max="265" width="16.7109375" style="1" customWidth="1"/>
    <col min="266" max="266" width="9.140625" style="1"/>
    <col min="267" max="267" width="40.7109375" style="1" customWidth="1"/>
    <col min="268" max="270" width="9.140625" style="1"/>
    <col min="271" max="272" width="0" style="1" hidden="1" customWidth="1"/>
    <col min="273" max="512" width="9.140625" style="1"/>
    <col min="513" max="513" width="9.140625" style="1" customWidth="1"/>
    <col min="514" max="514" width="11.7109375" style="1" customWidth="1"/>
    <col min="515" max="515" width="14.7109375" style="1" customWidth="1"/>
    <col min="516" max="516" width="9.7109375" style="1" customWidth="1"/>
    <col min="517" max="517" width="70.7109375" style="1" customWidth="1"/>
    <col min="518" max="518" width="11.7109375" style="1" customWidth="1"/>
    <col min="519" max="521" width="16.7109375" style="1" customWidth="1"/>
    <col min="522" max="522" width="9.140625" style="1"/>
    <col min="523" max="523" width="40.7109375" style="1" customWidth="1"/>
    <col min="524" max="526" width="9.140625" style="1"/>
    <col min="527" max="528" width="0" style="1" hidden="1" customWidth="1"/>
    <col min="529" max="768" width="9.140625" style="1"/>
    <col min="769" max="769" width="9.140625" style="1" customWidth="1"/>
    <col min="770" max="770" width="11.7109375" style="1" customWidth="1"/>
    <col min="771" max="771" width="14.7109375" style="1" customWidth="1"/>
    <col min="772" max="772" width="9.7109375" style="1" customWidth="1"/>
    <col min="773" max="773" width="70.7109375" style="1" customWidth="1"/>
    <col min="774" max="774" width="11.7109375" style="1" customWidth="1"/>
    <col min="775" max="777" width="16.7109375" style="1" customWidth="1"/>
    <col min="778" max="778" width="9.140625" style="1"/>
    <col min="779" max="779" width="40.7109375" style="1" customWidth="1"/>
    <col min="780" max="782" width="9.140625" style="1"/>
    <col min="783" max="784" width="0" style="1" hidden="1" customWidth="1"/>
    <col min="785" max="1024" width="9.140625" style="1"/>
    <col min="1025" max="1025" width="9.140625" style="1" customWidth="1"/>
    <col min="1026" max="1026" width="11.7109375" style="1" customWidth="1"/>
    <col min="1027" max="1027" width="14.7109375" style="1" customWidth="1"/>
    <col min="1028" max="1028" width="9.7109375" style="1" customWidth="1"/>
    <col min="1029" max="1029" width="70.7109375" style="1" customWidth="1"/>
    <col min="1030" max="1030" width="11.7109375" style="1" customWidth="1"/>
    <col min="1031" max="1033" width="16.7109375" style="1" customWidth="1"/>
    <col min="1034" max="1034" width="9.140625" style="1"/>
    <col min="1035" max="1035" width="40.7109375" style="1" customWidth="1"/>
    <col min="1036" max="1038" width="9.140625" style="1"/>
    <col min="1039" max="1040" width="0" style="1" hidden="1" customWidth="1"/>
    <col min="1041" max="1280" width="9.140625" style="1"/>
    <col min="1281" max="1281" width="9.140625" style="1" customWidth="1"/>
    <col min="1282" max="1282" width="11.7109375" style="1" customWidth="1"/>
    <col min="1283" max="1283" width="14.7109375" style="1" customWidth="1"/>
    <col min="1284" max="1284" width="9.7109375" style="1" customWidth="1"/>
    <col min="1285" max="1285" width="70.7109375" style="1" customWidth="1"/>
    <col min="1286" max="1286" width="11.7109375" style="1" customWidth="1"/>
    <col min="1287" max="1289" width="16.7109375" style="1" customWidth="1"/>
    <col min="1290" max="1290" width="9.140625" style="1"/>
    <col min="1291" max="1291" width="40.7109375" style="1" customWidth="1"/>
    <col min="1292" max="1294" width="9.140625" style="1"/>
    <col min="1295" max="1296" width="0" style="1" hidden="1" customWidth="1"/>
    <col min="1297" max="1536" width="9.140625" style="1"/>
    <col min="1537" max="1537" width="9.140625" style="1" customWidth="1"/>
    <col min="1538" max="1538" width="11.7109375" style="1" customWidth="1"/>
    <col min="1539" max="1539" width="14.7109375" style="1" customWidth="1"/>
    <col min="1540" max="1540" width="9.7109375" style="1" customWidth="1"/>
    <col min="1541" max="1541" width="70.7109375" style="1" customWidth="1"/>
    <col min="1542" max="1542" width="11.7109375" style="1" customWidth="1"/>
    <col min="1543" max="1545" width="16.7109375" style="1" customWidth="1"/>
    <col min="1546" max="1546" width="9.140625" style="1"/>
    <col min="1547" max="1547" width="40.7109375" style="1" customWidth="1"/>
    <col min="1548" max="1550" width="9.140625" style="1"/>
    <col min="1551" max="1552" width="0" style="1" hidden="1" customWidth="1"/>
    <col min="1553" max="1792" width="9.140625" style="1"/>
    <col min="1793" max="1793" width="9.140625" style="1" customWidth="1"/>
    <col min="1794" max="1794" width="11.7109375" style="1" customWidth="1"/>
    <col min="1795" max="1795" width="14.7109375" style="1" customWidth="1"/>
    <col min="1796" max="1796" width="9.7109375" style="1" customWidth="1"/>
    <col min="1797" max="1797" width="70.7109375" style="1" customWidth="1"/>
    <col min="1798" max="1798" width="11.7109375" style="1" customWidth="1"/>
    <col min="1799" max="1801" width="16.7109375" style="1" customWidth="1"/>
    <col min="1802" max="1802" width="9.140625" style="1"/>
    <col min="1803" max="1803" width="40.7109375" style="1" customWidth="1"/>
    <col min="1804" max="1806" width="9.140625" style="1"/>
    <col min="1807" max="1808" width="0" style="1" hidden="1" customWidth="1"/>
    <col min="1809" max="2048" width="9.140625" style="1"/>
    <col min="2049" max="2049" width="9.140625" style="1" customWidth="1"/>
    <col min="2050" max="2050" width="11.7109375" style="1" customWidth="1"/>
    <col min="2051" max="2051" width="14.7109375" style="1" customWidth="1"/>
    <col min="2052" max="2052" width="9.7109375" style="1" customWidth="1"/>
    <col min="2053" max="2053" width="70.7109375" style="1" customWidth="1"/>
    <col min="2054" max="2054" width="11.7109375" style="1" customWidth="1"/>
    <col min="2055" max="2057" width="16.7109375" style="1" customWidth="1"/>
    <col min="2058" max="2058" width="9.140625" style="1"/>
    <col min="2059" max="2059" width="40.7109375" style="1" customWidth="1"/>
    <col min="2060" max="2062" width="9.140625" style="1"/>
    <col min="2063" max="2064" width="0" style="1" hidden="1" customWidth="1"/>
    <col min="2065" max="2304" width="9.140625" style="1"/>
    <col min="2305" max="2305" width="9.140625" style="1" customWidth="1"/>
    <col min="2306" max="2306" width="11.7109375" style="1" customWidth="1"/>
    <col min="2307" max="2307" width="14.7109375" style="1" customWidth="1"/>
    <col min="2308" max="2308" width="9.7109375" style="1" customWidth="1"/>
    <col min="2309" max="2309" width="70.7109375" style="1" customWidth="1"/>
    <col min="2310" max="2310" width="11.7109375" style="1" customWidth="1"/>
    <col min="2311" max="2313" width="16.7109375" style="1" customWidth="1"/>
    <col min="2314" max="2314" width="9.140625" style="1"/>
    <col min="2315" max="2315" width="40.7109375" style="1" customWidth="1"/>
    <col min="2316" max="2318" width="9.140625" style="1"/>
    <col min="2319" max="2320" width="0" style="1" hidden="1" customWidth="1"/>
    <col min="2321" max="2560" width="9.140625" style="1"/>
    <col min="2561" max="2561" width="9.140625" style="1" customWidth="1"/>
    <col min="2562" max="2562" width="11.7109375" style="1" customWidth="1"/>
    <col min="2563" max="2563" width="14.7109375" style="1" customWidth="1"/>
    <col min="2564" max="2564" width="9.7109375" style="1" customWidth="1"/>
    <col min="2565" max="2565" width="70.7109375" style="1" customWidth="1"/>
    <col min="2566" max="2566" width="11.7109375" style="1" customWidth="1"/>
    <col min="2567" max="2569" width="16.7109375" style="1" customWidth="1"/>
    <col min="2570" max="2570" width="9.140625" style="1"/>
    <col min="2571" max="2571" width="40.7109375" style="1" customWidth="1"/>
    <col min="2572" max="2574" width="9.140625" style="1"/>
    <col min="2575" max="2576" width="0" style="1" hidden="1" customWidth="1"/>
    <col min="2577" max="2816" width="9.140625" style="1"/>
    <col min="2817" max="2817" width="9.140625" style="1" customWidth="1"/>
    <col min="2818" max="2818" width="11.7109375" style="1" customWidth="1"/>
    <col min="2819" max="2819" width="14.7109375" style="1" customWidth="1"/>
    <col min="2820" max="2820" width="9.7109375" style="1" customWidth="1"/>
    <col min="2821" max="2821" width="70.7109375" style="1" customWidth="1"/>
    <col min="2822" max="2822" width="11.7109375" style="1" customWidth="1"/>
    <col min="2823" max="2825" width="16.7109375" style="1" customWidth="1"/>
    <col min="2826" max="2826" width="9.140625" style="1"/>
    <col min="2827" max="2827" width="40.7109375" style="1" customWidth="1"/>
    <col min="2828" max="2830" width="9.140625" style="1"/>
    <col min="2831" max="2832" width="0" style="1" hidden="1" customWidth="1"/>
    <col min="2833" max="3072" width="9.140625" style="1"/>
    <col min="3073" max="3073" width="9.140625" style="1" customWidth="1"/>
    <col min="3074" max="3074" width="11.7109375" style="1" customWidth="1"/>
    <col min="3075" max="3075" width="14.7109375" style="1" customWidth="1"/>
    <col min="3076" max="3076" width="9.7109375" style="1" customWidth="1"/>
    <col min="3077" max="3077" width="70.7109375" style="1" customWidth="1"/>
    <col min="3078" max="3078" width="11.7109375" style="1" customWidth="1"/>
    <col min="3079" max="3081" width="16.7109375" style="1" customWidth="1"/>
    <col min="3082" max="3082" width="9.140625" style="1"/>
    <col min="3083" max="3083" width="40.7109375" style="1" customWidth="1"/>
    <col min="3084" max="3086" width="9.140625" style="1"/>
    <col min="3087" max="3088" width="0" style="1" hidden="1" customWidth="1"/>
    <col min="3089" max="3328" width="9.140625" style="1"/>
    <col min="3329" max="3329" width="9.140625" style="1" customWidth="1"/>
    <col min="3330" max="3330" width="11.7109375" style="1" customWidth="1"/>
    <col min="3331" max="3331" width="14.7109375" style="1" customWidth="1"/>
    <col min="3332" max="3332" width="9.7109375" style="1" customWidth="1"/>
    <col min="3333" max="3333" width="70.7109375" style="1" customWidth="1"/>
    <col min="3334" max="3334" width="11.7109375" style="1" customWidth="1"/>
    <col min="3335" max="3337" width="16.7109375" style="1" customWidth="1"/>
    <col min="3338" max="3338" width="9.140625" style="1"/>
    <col min="3339" max="3339" width="40.7109375" style="1" customWidth="1"/>
    <col min="3340" max="3342" width="9.140625" style="1"/>
    <col min="3343" max="3344" width="0" style="1" hidden="1" customWidth="1"/>
    <col min="3345" max="3584" width="9.140625" style="1"/>
    <col min="3585" max="3585" width="9.140625" style="1" customWidth="1"/>
    <col min="3586" max="3586" width="11.7109375" style="1" customWidth="1"/>
    <col min="3587" max="3587" width="14.7109375" style="1" customWidth="1"/>
    <col min="3588" max="3588" width="9.7109375" style="1" customWidth="1"/>
    <col min="3589" max="3589" width="70.7109375" style="1" customWidth="1"/>
    <col min="3590" max="3590" width="11.7109375" style="1" customWidth="1"/>
    <col min="3591" max="3593" width="16.7109375" style="1" customWidth="1"/>
    <col min="3594" max="3594" width="9.140625" style="1"/>
    <col min="3595" max="3595" width="40.7109375" style="1" customWidth="1"/>
    <col min="3596" max="3598" width="9.140625" style="1"/>
    <col min="3599" max="3600" width="0" style="1" hidden="1" customWidth="1"/>
    <col min="3601" max="3840" width="9.140625" style="1"/>
    <col min="3841" max="3841" width="9.140625" style="1" customWidth="1"/>
    <col min="3842" max="3842" width="11.7109375" style="1" customWidth="1"/>
    <col min="3843" max="3843" width="14.7109375" style="1" customWidth="1"/>
    <col min="3844" max="3844" width="9.7109375" style="1" customWidth="1"/>
    <col min="3845" max="3845" width="70.7109375" style="1" customWidth="1"/>
    <col min="3846" max="3846" width="11.7109375" style="1" customWidth="1"/>
    <col min="3847" max="3849" width="16.7109375" style="1" customWidth="1"/>
    <col min="3850" max="3850" width="9.140625" style="1"/>
    <col min="3851" max="3851" width="40.7109375" style="1" customWidth="1"/>
    <col min="3852" max="3854" width="9.140625" style="1"/>
    <col min="3855" max="3856" width="0" style="1" hidden="1" customWidth="1"/>
    <col min="3857" max="4096" width="9.140625" style="1"/>
    <col min="4097" max="4097" width="9.140625" style="1" customWidth="1"/>
    <col min="4098" max="4098" width="11.7109375" style="1" customWidth="1"/>
    <col min="4099" max="4099" width="14.7109375" style="1" customWidth="1"/>
    <col min="4100" max="4100" width="9.7109375" style="1" customWidth="1"/>
    <col min="4101" max="4101" width="70.7109375" style="1" customWidth="1"/>
    <col min="4102" max="4102" width="11.7109375" style="1" customWidth="1"/>
    <col min="4103" max="4105" width="16.7109375" style="1" customWidth="1"/>
    <col min="4106" max="4106" width="9.140625" style="1"/>
    <col min="4107" max="4107" width="40.7109375" style="1" customWidth="1"/>
    <col min="4108" max="4110" width="9.140625" style="1"/>
    <col min="4111" max="4112" width="0" style="1" hidden="1" customWidth="1"/>
    <col min="4113" max="4352" width="9.140625" style="1"/>
    <col min="4353" max="4353" width="9.140625" style="1" customWidth="1"/>
    <col min="4354" max="4354" width="11.7109375" style="1" customWidth="1"/>
    <col min="4355" max="4355" width="14.7109375" style="1" customWidth="1"/>
    <col min="4356" max="4356" width="9.7109375" style="1" customWidth="1"/>
    <col min="4357" max="4357" width="70.7109375" style="1" customWidth="1"/>
    <col min="4358" max="4358" width="11.7109375" style="1" customWidth="1"/>
    <col min="4359" max="4361" width="16.7109375" style="1" customWidth="1"/>
    <col min="4362" max="4362" width="9.140625" style="1"/>
    <col min="4363" max="4363" width="40.7109375" style="1" customWidth="1"/>
    <col min="4364" max="4366" width="9.140625" style="1"/>
    <col min="4367" max="4368" width="0" style="1" hidden="1" customWidth="1"/>
    <col min="4369" max="4608" width="9.140625" style="1"/>
    <col min="4609" max="4609" width="9.140625" style="1" customWidth="1"/>
    <col min="4610" max="4610" width="11.7109375" style="1" customWidth="1"/>
    <col min="4611" max="4611" width="14.7109375" style="1" customWidth="1"/>
    <col min="4612" max="4612" width="9.7109375" style="1" customWidth="1"/>
    <col min="4613" max="4613" width="70.7109375" style="1" customWidth="1"/>
    <col min="4614" max="4614" width="11.7109375" style="1" customWidth="1"/>
    <col min="4615" max="4617" width="16.7109375" style="1" customWidth="1"/>
    <col min="4618" max="4618" width="9.140625" style="1"/>
    <col min="4619" max="4619" width="40.7109375" style="1" customWidth="1"/>
    <col min="4620" max="4622" width="9.140625" style="1"/>
    <col min="4623" max="4624" width="0" style="1" hidden="1" customWidth="1"/>
    <col min="4625" max="4864" width="9.140625" style="1"/>
    <col min="4865" max="4865" width="9.140625" style="1" customWidth="1"/>
    <col min="4866" max="4866" width="11.7109375" style="1" customWidth="1"/>
    <col min="4867" max="4867" width="14.7109375" style="1" customWidth="1"/>
    <col min="4868" max="4868" width="9.7109375" style="1" customWidth="1"/>
    <col min="4869" max="4869" width="70.7109375" style="1" customWidth="1"/>
    <col min="4870" max="4870" width="11.7109375" style="1" customWidth="1"/>
    <col min="4871" max="4873" width="16.7109375" style="1" customWidth="1"/>
    <col min="4874" max="4874" width="9.140625" style="1"/>
    <col min="4875" max="4875" width="40.7109375" style="1" customWidth="1"/>
    <col min="4876" max="4878" width="9.140625" style="1"/>
    <col min="4879" max="4880" width="0" style="1" hidden="1" customWidth="1"/>
    <col min="4881" max="5120" width="9.140625" style="1"/>
    <col min="5121" max="5121" width="9.140625" style="1" customWidth="1"/>
    <col min="5122" max="5122" width="11.7109375" style="1" customWidth="1"/>
    <col min="5123" max="5123" width="14.7109375" style="1" customWidth="1"/>
    <col min="5124" max="5124" width="9.7109375" style="1" customWidth="1"/>
    <col min="5125" max="5125" width="70.7109375" style="1" customWidth="1"/>
    <col min="5126" max="5126" width="11.7109375" style="1" customWidth="1"/>
    <col min="5127" max="5129" width="16.7109375" style="1" customWidth="1"/>
    <col min="5130" max="5130" width="9.140625" style="1"/>
    <col min="5131" max="5131" width="40.7109375" style="1" customWidth="1"/>
    <col min="5132" max="5134" width="9.140625" style="1"/>
    <col min="5135" max="5136" width="0" style="1" hidden="1" customWidth="1"/>
    <col min="5137" max="5376" width="9.140625" style="1"/>
    <col min="5377" max="5377" width="9.140625" style="1" customWidth="1"/>
    <col min="5378" max="5378" width="11.7109375" style="1" customWidth="1"/>
    <col min="5379" max="5379" width="14.7109375" style="1" customWidth="1"/>
    <col min="5380" max="5380" width="9.7109375" style="1" customWidth="1"/>
    <col min="5381" max="5381" width="70.7109375" style="1" customWidth="1"/>
    <col min="5382" max="5382" width="11.7109375" style="1" customWidth="1"/>
    <col min="5383" max="5385" width="16.7109375" style="1" customWidth="1"/>
    <col min="5386" max="5386" width="9.140625" style="1"/>
    <col min="5387" max="5387" width="40.7109375" style="1" customWidth="1"/>
    <col min="5388" max="5390" width="9.140625" style="1"/>
    <col min="5391" max="5392" width="0" style="1" hidden="1" customWidth="1"/>
    <col min="5393" max="5632" width="9.140625" style="1"/>
    <col min="5633" max="5633" width="9.140625" style="1" customWidth="1"/>
    <col min="5634" max="5634" width="11.7109375" style="1" customWidth="1"/>
    <col min="5635" max="5635" width="14.7109375" style="1" customWidth="1"/>
    <col min="5636" max="5636" width="9.7109375" style="1" customWidth="1"/>
    <col min="5637" max="5637" width="70.7109375" style="1" customWidth="1"/>
    <col min="5638" max="5638" width="11.7109375" style="1" customWidth="1"/>
    <col min="5639" max="5641" width="16.7109375" style="1" customWidth="1"/>
    <col min="5642" max="5642" width="9.140625" style="1"/>
    <col min="5643" max="5643" width="40.7109375" style="1" customWidth="1"/>
    <col min="5644" max="5646" width="9.140625" style="1"/>
    <col min="5647" max="5648" width="0" style="1" hidden="1" customWidth="1"/>
    <col min="5649" max="5888" width="9.140625" style="1"/>
    <col min="5889" max="5889" width="9.140625" style="1" customWidth="1"/>
    <col min="5890" max="5890" width="11.7109375" style="1" customWidth="1"/>
    <col min="5891" max="5891" width="14.7109375" style="1" customWidth="1"/>
    <col min="5892" max="5892" width="9.7109375" style="1" customWidth="1"/>
    <col min="5893" max="5893" width="70.7109375" style="1" customWidth="1"/>
    <col min="5894" max="5894" width="11.7109375" style="1" customWidth="1"/>
    <col min="5895" max="5897" width="16.7109375" style="1" customWidth="1"/>
    <col min="5898" max="5898" width="9.140625" style="1"/>
    <col min="5899" max="5899" width="40.7109375" style="1" customWidth="1"/>
    <col min="5900" max="5902" width="9.140625" style="1"/>
    <col min="5903" max="5904" width="0" style="1" hidden="1" customWidth="1"/>
    <col min="5905" max="6144" width="9.140625" style="1"/>
    <col min="6145" max="6145" width="9.140625" style="1" customWidth="1"/>
    <col min="6146" max="6146" width="11.7109375" style="1" customWidth="1"/>
    <col min="6147" max="6147" width="14.7109375" style="1" customWidth="1"/>
    <col min="6148" max="6148" width="9.7109375" style="1" customWidth="1"/>
    <col min="6149" max="6149" width="70.7109375" style="1" customWidth="1"/>
    <col min="6150" max="6150" width="11.7109375" style="1" customWidth="1"/>
    <col min="6151" max="6153" width="16.7109375" style="1" customWidth="1"/>
    <col min="6154" max="6154" width="9.140625" style="1"/>
    <col min="6155" max="6155" width="40.7109375" style="1" customWidth="1"/>
    <col min="6156" max="6158" width="9.140625" style="1"/>
    <col min="6159" max="6160" width="0" style="1" hidden="1" customWidth="1"/>
    <col min="6161" max="6400" width="9.140625" style="1"/>
    <col min="6401" max="6401" width="9.140625" style="1" customWidth="1"/>
    <col min="6402" max="6402" width="11.7109375" style="1" customWidth="1"/>
    <col min="6403" max="6403" width="14.7109375" style="1" customWidth="1"/>
    <col min="6404" max="6404" width="9.7109375" style="1" customWidth="1"/>
    <col min="6405" max="6405" width="70.7109375" style="1" customWidth="1"/>
    <col min="6406" max="6406" width="11.7109375" style="1" customWidth="1"/>
    <col min="6407" max="6409" width="16.7109375" style="1" customWidth="1"/>
    <col min="6410" max="6410" width="9.140625" style="1"/>
    <col min="6411" max="6411" width="40.7109375" style="1" customWidth="1"/>
    <col min="6412" max="6414" width="9.140625" style="1"/>
    <col min="6415" max="6416" width="0" style="1" hidden="1" customWidth="1"/>
    <col min="6417" max="6656" width="9.140625" style="1"/>
    <col min="6657" max="6657" width="9.140625" style="1" customWidth="1"/>
    <col min="6658" max="6658" width="11.7109375" style="1" customWidth="1"/>
    <col min="6659" max="6659" width="14.7109375" style="1" customWidth="1"/>
    <col min="6660" max="6660" width="9.7109375" style="1" customWidth="1"/>
    <col min="6661" max="6661" width="70.7109375" style="1" customWidth="1"/>
    <col min="6662" max="6662" width="11.7109375" style="1" customWidth="1"/>
    <col min="6663" max="6665" width="16.7109375" style="1" customWidth="1"/>
    <col min="6666" max="6666" width="9.140625" style="1"/>
    <col min="6667" max="6667" width="40.7109375" style="1" customWidth="1"/>
    <col min="6668" max="6670" width="9.140625" style="1"/>
    <col min="6671" max="6672" width="0" style="1" hidden="1" customWidth="1"/>
    <col min="6673" max="6912" width="9.140625" style="1"/>
    <col min="6913" max="6913" width="9.140625" style="1" customWidth="1"/>
    <col min="6914" max="6914" width="11.7109375" style="1" customWidth="1"/>
    <col min="6915" max="6915" width="14.7109375" style="1" customWidth="1"/>
    <col min="6916" max="6916" width="9.7109375" style="1" customWidth="1"/>
    <col min="6917" max="6917" width="70.7109375" style="1" customWidth="1"/>
    <col min="6918" max="6918" width="11.7109375" style="1" customWidth="1"/>
    <col min="6919" max="6921" width="16.7109375" style="1" customWidth="1"/>
    <col min="6922" max="6922" width="9.140625" style="1"/>
    <col min="6923" max="6923" width="40.7109375" style="1" customWidth="1"/>
    <col min="6924" max="6926" width="9.140625" style="1"/>
    <col min="6927" max="6928" width="0" style="1" hidden="1" customWidth="1"/>
    <col min="6929" max="7168" width="9.140625" style="1"/>
    <col min="7169" max="7169" width="9.140625" style="1" customWidth="1"/>
    <col min="7170" max="7170" width="11.7109375" style="1" customWidth="1"/>
    <col min="7171" max="7171" width="14.7109375" style="1" customWidth="1"/>
    <col min="7172" max="7172" width="9.7109375" style="1" customWidth="1"/>
    <col min="7173" max="7173" width="70.7109375" style="1" customWidth="1"/>
    <col min="7174" max="7174" width="11.7109375" style="1" customWidth="1"/>
    <col min="7175" max="7177" width="16.7109375" style="1" customWidth="1"/>
    <col min="7178" max="7178" width="9.140625" style="1"/>
    <col min="7179" max="7179" width="40.7109375" style="1" customWidth="1"/>
    <col min="7180" max="7182" width="9.140625" style="1"/>
    <col min="7183" max="7184" width="0" style="1" hidden="1" customWidth="1"/>
    <col min="7185" max="7424" width="9.140625" style="1"/>
    <col min="7425" max="7425" width="9.140625" style="1" customWidth="1"/>
    <col min="7426" max="7426" width="11.7109375" style="1" customWidth="1"/>
    <col min="7427" max="7427" width="14.7109375" style="1" customWidth="1"/>
    <col min="7428" max="7428" width="9.7109375" style="1" customWidth="1"/>
    <col min="7429" max="7429" width="70.7109375" style="1" customWidth="1"/>
    <col min="7430" max="7430" width="11.7109375" style="1" customWidth="1"/>
    <col min="7431" max="7433" width="16.7109375" style="1" customWidth="1"/>
    <col min="7434" max="7434" width="9.140625" style="1"/>
    <col min="7435" max="7435" width="40.7109375" style="1" customWidth="1"/>
    <col min="7436" max="7438" width="9.140625" style="1"/>
    <col min="7439" max="7440" width="0" style="1" hidden="1" customWidth="1"/>
    <col min="7441" max="7680" width="9.140625" style="1"/>
    <col min="7681" max="7681" width="9.140625" style="1" customWidth="1"/>
    <col min="7682" max="7682" width="11.7109375" style="1" customWidth="1"/>
    <col min="7683" max="7683" width="14.7109375" style="1" customWidth="1"/>
    <col min="7684" max="7684" width="9.7109375" style="1" customWidth="1"/>
    <col min="7685" max="7685" width="70.7109375" style="1" customWidth="1"/>
    <col min="7686" max="7686" width="11.7109375" style="1" customWidth="1"/>
    <col min="7687" max="7689" width="16.7109375" style="1" customWidth="1"/>
    <col min="7690" max="7690" width="9.140625" style="1"/>
    <col min="7691" max="7691" width="40.7109375" style="1" customWidth="1"/>
    <col min="7692" max="7694" width="9.140625" style="1"/>
    <col min="7695" max="7696" width="0" style="1" hidden="1" customWidth="1"/>
    <col min="7697" max="7936" width="9.140625" style="1"/>
    <col min="7937" max="7937" width="9.140625" style="1" customWidth="1"/>
    <col min="7938" max="7938" width="11.7109375" style="1" customWidth="1"/>
    <col min="7939" max="7939" width="14.7109375" style="1" customWidth="1"/>
    <col min="7940" max="7940" width="9.7109375" style="1" customWidth="1"/>
    <col min="7941" max="7941" width="70.7109375" style="1" customWidth="1"/>
    <col min="7942" max="7942" width="11.7109375" style="1" customWidth="1"/>
    <col min="7943" max="7945" width="16.7109375" style="1" customWidth="1"/>
    <col min="7946" max="7946" width="9.140625" style="1"/>
    <col min="7947" max="7947" width="40.7109375" style="1" customWidth="1"/>
    <col min="7948" max="7950" width="9.140625" style="1"/>
    <col min="7951" max="7952" width="0" style="1" hidden="1" customWidth="1"/>
    <col min="7953" max="8192" width="9.140625" style="1"/>
    <col min="8193" max="8193" width="9.140625" style="1" customWidth="1"/>
    <col min="8194" max="8194" width="11.7109375" style="1" customWidth="1"/>
    <col min="8195" max="8195" width="14.7109375" style="1" customWidth="1"/>
    <col min="8196" max="8196" width="9.7109375" style="1" customWidth="1"/>
    <col min="8197" max="8197" width="70.7109375" style="1" customWidth="1"/>
    <col min="8198" max="8198" width="11.7109375" style="1" customWidth="1"/>
    <col min="8199" max="8201" width="16.7109375" style="1" customWidth="1"/>
    <col min="8202" max="8202" width="9.140625" style="1"/>
    <col min="8203" max="8203" width="40.7109375" style="1" customWidth="1"/>
    <col min="8204" max="8206" width="9.140625" style="1"/>
    <col min="8207" max="8208" width="0" style="1" hidden="1" customWidth="1"/>
    <col min="8209" max="8448" width="9.140625" style="1"/>
    <col min="8449" max="8449" width="9.140625" style="1" customWidth="1"/>
    <col min="8450" max="8450" width="11.7109375" style="1" customWidth="1"/>
    <col min="8451" max="8451" width="14.7109375" style="1" customWidth="1"/>
    <col min="8452" max="8452" width="9.7109375" style="1" customWidth="1"/>
    <col min="8453" max="8453" width="70.7109375" style="1" customWidth="1"/>
    <col min="8454" max="8454" width="11.7109375" style="1" customWidth="1"/>
    <col min="8455" max="8457" width="16.7109375" style="1" customWidth="1"/>
    <col min="8458" max="8458" width="9.140625" style="1"/>
    <col min="8459" max="8459" width="40.7109375" style="1" customWidth="1"/>
    <col min="8460" max="8462" width="9.140625" style="1"/>
    <col min="8463" max="8464" width="0" style="1" hidden="1" customWidth="1"/>
    <col min="8465" max="8704" width="9.140625" style="1"/>
    <col min="8705" max="8705" width="9.140625" style="1" customWidth="1"/>
    <col min="8706" max="8706" width="11.7109375" style="1" customWidth="1"/>
    <col min="8707" max="8707" width="14.7109375" style="1" customWidth="1"/>
    <col min="8708" max="8708" width="9.7109375" style="1" customWidth="1"/>
    <col min="8709" max="8709" width="70.7109375" style="1" customWidth="1"/>
    <col min="8710" max="8710" width="11.7109375" style="1" customWidth="1"/>
    <col min="8711" max="8713" width="16.7109375" style="1" customWidth="1"/>
    <col min="8714" max="8714" width="9.140625" style="1"/>
    <col min="8715" max="8715" width="40.7109375" style="1" customWidth="1"/>
    <col min="8716" max="8718" width="9.140625" style="1"/>
    <col min="8719" max="8720" width="0" style="1" hidden="1" customWidth="1"/>
    <col min="8721" max="8960" width="9.140625" style="1"/>
    <col min="8961" max="8961" width="9.140625" style="1" customWidth="1"/>
    <col min="8962" max="8962" width="11.7109375" style="1" customWidth="1"/>
    <col min="8963" max="8963" width="14.7109375" style="1" customWidth="1"/>
    <col min="8964" max="8964" width="9.7109375" style="1" customWidth="1"/>
    <col min="8965" max="8965" width="70.7109375" style="1" customWidth="1"/>
    <col min="8966" max="8966" width="11.7109375" style="1" customWidth="1"/>
    <col min="8967" max="8969" width="16.7109375" style="1" customWidth="1"/>
    <col min="8970" max="8970" width="9.140625" style="1"/>
    <col min="8971" max="8971" width="40.7109375" style="1" customWidth="1"/>
    <col min="8972" max="8974" width="9.140625" style="1"/>
    <col min="8975" max="8976" width="0" style="1" hidden="1" customWidth="1"/>
    <col min="8977" max="9216" width="9.140625" style="1"/>
    <col min="9217" max="9217" width="9.140625" style="1" customWidth="1"/>
    <col min="9218" max="9218" width="11.7109375" style="1" customWidth="1"/>
    <col min="9219" max="9219" width="14.7109375" style="1" customWidth="1"/>
    <col min="9220" max="9220" width="9.7109375" style="1" customWidth="1"/>
    <col min="9221" max="9221" width="70.7109375" style="1" customWidth="1"/>
    <col min="9222" max="9222" width="11.7109375" style="1" customWidth="1"/>
    <col min="9223" max="9225" width="16.7109375" style="1" customWidth="1"/>
    <col min="9226" max="9226" width="9.140625" style="1"/>
    <col min="9227" max="9227" width="40.7109375" style="1" customWidth="1"/>
    <col min="9228" max="9230" width="9.140625" style="1"/>
    <col min="9231" max="9232" width="0" style="1" hidden="1" customWidth="1"/>
    <col min="9233" max="9472" width="9.140625" style="1"/>
    <col min="9473" max="9473" width="9.140625" style="1" customWidth="1"/>
    <col min="9474" max="9474" width="11.7109375" style="1" customWidth="1"/>
    <col min="9475" max="9475" width="14.7109375" style="1" customWidth="1"/>
    <col min="9476" max="9476" width="9.7109375" style="1" customWidth="1"/>
    <col min="9477" max="9477" width="70.7109375" style="1" customWidth="1"/>
    <col min="9478" max="9478" width="11.7109375" style="1" customWidth="1"/>
    <col min="9479" max="9481" width="16.7109375" style="1" customWidth="1"/>
    <col min="9482" max="9482" width="9.140625" style="1"/>
    <col min="9483" max="9483" width="40.7109375" style="1" customWidth="1"/>
    <col min="9484" max="9486" width="9.140625" style="1"/>
    <col min="9487" max="9488" width="0" style="1" hidden="1" customWidth="1"/>
    <col min="9489" max="9728" width="9.140625" style="1"/>
    <col min="9729" max="9729" width="9.140625" style="1" customWidth="1"/>
    <col min="9730" max="9730" width="11.7109375" style="1" customWidth="1"/>
    <col min="9731" max="9731" width="14.7109375" style="1" customWidth="1"/>
    <col min="9732" max="9732" width="9.7109375" style="1" customWidth="1"/>
    <col min="9733" max="9733" width="70.7109375" style="1" customWidth="1"/>
    <col min="9734" max="9734" width="11.7109375" style="1" customWidth="1"/>
    <col min="9735" max="9737" width="16.7109375" style="1" customWidth="1"/>
    <col min="9738" max="9738" width="9.140625" style="1"/>
    <col min="9739" max="9739" width="40.7109375" style="1" customWidth="1"/>
    <col min="9740" max="9742" width="9.140625" style="1"/>
    <col min="9743" max="9744" width="0" style="1" hidden="1" customWidth="1"/>
    <col min="9745" max="9984" width="9.140625" style="1"/>
    <col min="9985" max="9985" width="9.140625" style="1" customWidth="1"/>
    <col min="9986" max="9986" width="11.7109375" style="1" customWidth="1"/>
    <col min="9987" max="9987" width="14.7109375" style="1" customWidth="1"/>
    <col min="9988" max="9988" width="9.7109375" style="1" customWidth="1"/>
    <col min="9989" max="9989" width="70.7109375" style="1" customWidth="1"/>
    <col min="9990" max="9990" width="11.7109375" style="1" customWidth="1"/>
    <col min="9991" max="9993" width="16.7109375" style="1" customWidth="1"/>
    <col min="9994" max="9994" width="9.140625" style="1"/>
    <col min="9995" max="9995" width="40.7109375" style="1" customWidth="1"/>
    <col min="9996" max="9998" width="9.140625" style="1"/>
    <col min="9999" max="10000" width="0" style="1" hidden="1" customWidth="1"/>
    <col min="10001" max="10240" width="9.140625" style="1"/>
    <col min="10241" max="10241" width="9.140625" style="1" customWidth="1"/>
    <col min="10242" max="10242" width="11.7109375" style="1" customWidth="1"/>
    <col min="10243" max="10243" width="14.7109375" style="1" customWidth="1"/>
    <col min="10244" max="10244" width="9.7109375" style="1" customWidth="1"/>
    <col min="10245" max="10245" width="70.7109375" style="1" customWidth="1"/>
    <col min="10246" max="10246" width="11.7109375" style="1" customWidth="1"/>
    <col min="10247" max="10249" width="16.7109375" style="1" customWidth="1"/>
    <col min="10250" max="10250" width="9.140625" style="1"/>
    <col min="10251" max="10251" width="40.7109375" style="1" customWidth="1"/>
    <col min="10252" max="10254" width="9.140625" style="1"/>
    <col min="10255" max="10256" width="0" style="1" hidden="1" customWidth="1"/>
    <col min="10257" max="10496" width="9.140625" style="1"/>
    <col min="10497" max="10497" width="9.140625" style="1" customWidth="1"/>
    <col min="10498" max="10498" width="11.7109375" style="1" customWidth="1"/>
    <col min="10499" max="10499" width="14.7109375" style="1" customWidth="1"/>
    <col min="10500" max="10500" width="9.7109375" style="1" customWidth="1"/>
    <col min="10501" max="10501" width="70.7109375" style="1" customWidth="1"/>
    <col min="10502" max="10502" width="11.7109375" style="1" customWidth="1"/>
    <col min="10503" max="10505" width="16.7109375" style="1" customWidth="1"/>
    <col min="10506" max="10506" width="9.140625" style="1"/>
    <col min="10507" max="10507" width="40.7109375" style="1" customWidth="1"/>
    <col min="10508" max="10510" width="9.140625" style="1"/>
    <col min="10511" max="10512" width="0" style="1" hidden="1" customWidth="1"/>
    <col min="10513" max="10752" width="9.140625" style="1"/>
    <col min="10753" max="10753" width="9.140625" style="1" customWidth="1"/>
    <col min="10754" max="10754" width="11.7109375" style="1" customWidth="1"/>
    <col min="10755" max="10755" width="14.7109375" style="1" customWidth="1"/>
    <col min="10756" max="10756" width="9.7109375" style="1" customWidth="1"/>
    <col min="10757" max="10757" width="70.7109375" style="1" customWidth="1"/>
    <col min="10758" max="10758" width="11.7109375" style="1" customWidth="1"/>
    <col min="10759" max="10761" width="16.7109375" style="1" customWidth="1"/>
    <col min="10762" max="10762" width="9.140625" style="1"/>
    <col min="10763" max="10763" width="40.7109375" style="1" customWidth="1"/>
    <col min="10764" max="10766" width="9.140625" style="1"/>
    <col min="10767" max="10768" width="0" style="1" hidden="1" customWidth="1"/>
    <col min="10769" max="11008" width="9.140625" style="1"/>
    <col min="11009" max="11009" width="9.140625" style="1" customWidth="1"/>
    <col min="11010" max="11010" width="11.7109375" style="1" customWidth="1"/>
    <col min="11011" max="11011" width="14.7109375" style="1" customWidth="1"/>
    <col min="11012" max="11012" width="9.7109375" style="1" customWidth="1"/>
    <col min="11013" max="11013" width="70.7109375" style="1" customWidth="1"/>
    <col min="11014" max="11014" width="11.7109375" style="1" customWidth="1"/>
    <col min="11015" max="11017" width="16.7109375" style="1" customWidth="1"/>
    <col min="11018" max="11018" width="9.140625" style="1"/>
    <col min="11019" max="11019" width="40.7109375" style="1" customWidth="1"/>
    <col min="11020" max="11022" width="9.140625" style="1"/>
    <col min="11023" max="11024" width="0" style="1" hidden="1" customWidth="1"/>
    <col min="11025" max="11264" width="9.140625" style="1"/>
    <col min="11265" max="11265" width="9.140625" style="1" customWidth="1"/>
    <col min="11266" max="11266" width="11.7109375" style="1" customWidth="1"/>
    <col min="11267" max="11267" width="14.7109375" style="1" customWidth="1"/>
    <col min="11268" max="11268" width="9.7109375" style="1" customWidth="1"/>
    <col min="11269" max="11269" width="70.7109375" style="1" customWidth="1"/>
    <col min="11270" max="11270" width="11.7109375" style="1" customWidth="1"/>
    <col min="11271" max="11273" width="16.7109375" style="1" customWidth="1"/>
    <col min="11274" max="11274" width="9.140625" style="1"/>
    <col min="11275" max="11275" width="40.7109375" style="1" customWidth="1"/>
    <col min="11276" max="11278" width="9.140625" style="1"/>
    <col min="11279" max="11280" width="0" style="1" hidden="1" customWidth="1"/>
    <col min="11281" max="11520" width="9.140625" style="1"/>
    <col min="11521" max="11521" width="9.140625" style="1" customWidth="1"/>
    <col min="11522" max="11522" width="11.7109375" style="1" customWidth="1"/>
    <col min="11523" max="11523" width="14.7109375" style="1" customWidth="1"/>
    <col min="11524" max="11524" width="9.7109375" style="1" customWidth="1"/>
    <col min="11525" max="11525" width="70.7109375" style="1" customWidth="1"/>
    <col min="11526" max="11526" width="11.7109375" style="1" customWidth="1"/>
    <col min="11527" max="11529" width="16.7109375" style="1" customWidth="1"/>
    <col min="11530" max="11530" width="9.140625" style="1"/>
    <col min="11531" max="11531" width="40.7109375" style="1" customWidth="1"/>
    <col min="11532" max="11534" width="9.140625" style="1"/>
    <col min="11535" max="11536" width="0" style="1" hidden="1" customWidth="1"/>
    <col min="11537" max="11776" width="9.140625" style="1"/>
    <col min="11777" max="11777" width="9.140625" style="1" customWidth="1"/>
    <col min="11778" max="11778" width="11.7109375" style="1" customWidth="1"/>
    <col min="11779" max="11779" width="14.7109375" style="1" customWidth="1"/>
    <col min="11780" max="11780" width="9.7109375" style="1" customWidth="1"/>
    <col min="11781" max="11781" width="70.7109375" style="1" customWidth="1"/>
    <col min="11782" max="11782" width="11.7109375" style="1" customWidth="1"/>
    <col min="11783" max="11785" width="16.7109375" style="1" customWidth="1"/>
    <col min="11786" max="11786" width="9.140625" style="1"/>
    <col min="11787" max="11787" width="40.7109375" style="1" customWidth="1"/>
    <col min="11788" max="11790" width="9.140625" style="1"/>
    <col min="11791" max="11792" width="0" style="1" hidden="1" customWidth="1"/>
    <col min="11793" max="12032" width="9.140625" style="1"/>
    <col min="12033" max="12033" width="9.140625" style="1" customWidth="1"/>
    <col min="12034" max="12034" width="11.7109375" style="1" customWidth="1"/>
    <col min="12035" max="12035" width="14.7109375" style="1" customWidth="1"/>
    <col min="12036" max="12036" width="9.7109375" style="1" customWidth="1"/>
    <col min="12037" max="12037" width="70.7109375" style="1" customWidth="1"/>
    <col min="12038" max="12038" width="11.7109375" style="1" customWidth="1"/>
    <col min="12039" max="12041" width="16.7109375" style="1" customWidth="1"/>
    <col min="12042" max="12042" width="9.140625" style="1"/>
    <col min="12043" max="12043" width="40.7109375" style="1" customWidth="1"/>
    <col min="12044" max="12046" width="9.140625" style="1"/>
    <col min="12047" max="12048" width="0" style="1" hidden="1" customWidth="1"/>
    <col min="12049" max="12288" width="9.140625" style="1"/>
    <col min="12289" max="12289" width="9.140625" style="1" customWidth="1"/>
    <col min="12290" max="12290" width="11.7109375" style="1" customWidth="1"/>
    <col min="12291" max="12291" width="14.7109375" style="1" customWidth="1"/>
    <col min="12292" max="12292" width="9.7109375" style="1" customWidth="1"/>
    <col min="12293" max="12293" width="70.7109375" style="1" customWidth="1"/>
    <col min="12294" max="12294" width="11.7109375" style="1" customWidth="1"/>
    <col min="12295" max="12297" width="16.7109375" style="1" customWidth="1"/>
    <col min="12298" max="12298" width="9.140625" style="1"/>
    <col min="12299" max="12299" width="40.7109375" style="1" customWidth="1"/>
    <col min="12300" max="12302" width="9.140625" style="1"/>
    <col min="12303" max="12304" width="0" style="1" hidden="1" customWidth="1"/>
    <col min="12305" max="12544" width="9.140625" style="1"/>
    <col min="12545" max="12545" width="9.140625" style="1" customWidth="1"/>
    <col min="12546" max="12546" width="11.7109375" style="1" customWidth="1"/>
    <col min="12547" max="12547" width="14.7109375" style="1" customWidth="1"/>
    <col min="12548" max="12548" width="9.7109375" style="1" customWidth="1"/>
    <col min="12549" max="12549" width="70.7109375" style="1" customWidth="1"/>
    <col min="12550" max="12550" width="11.7109375" style="1" customWidth="1"/>
    <col min="12551" max="12553" width="16.7109375" style="1" customWidth="1"/>
    <col min="12554" max="12554" width="9.140625" style="1"/>
    <col min="12555" max="12555" width="40.7109375" style="1" customWidth="1"/>
    <col min="12556" max="12558" width="9.140625" style="1"/>
    <col min="12559" max="12560" width="0" style="1" hidden="1" customWidth="1"/>
    <col min="12561" max="12800" width="9.140625" style="1"/>
    <col min="12801" max="12801" width="9.140625" style="1" customWidth="1"/>
    <col min="12802" max="12802" width="11.7109375" style="1" customWidth="1"/>
    <col min="12803" max="12803" width="14.7109375" style="1" customWidth="1"/>
    <col min="12804" max="12804" width="9.7109375" style="1" customWidth="1"/>
    <col min="12805" max="12805" width="70.7109375" style="1" customWidth="1"/>
    <col min="12806" max="12806" width="11.7109375" style="1" customWidth="1"/>
    <col min="12807" max="12809" width="16.7109375" style="1" customWidth="1"/>
    <col min="12810" max="12810" width="9.140625" style="1"/>
    <col min="12811" max="12811" width="40.7109375" style="1" customWidth="1"/>
    <col min="12812" max="12814" width="9.140625" style="1"/>
    <col min="12815" max="12816" width="0" style="1" hidden="1" customWidth="1"/>
    <col min="12817" max="13056" width="9.140625" style="1"/>
    <col min="13057" max="13057" width="9.140625" style="1" customWidth="1"/>
    <col min="13058" max="13058" width="11.7109375" style="1" customWidth="1"/>
    <col min="13059" max="13059" width="14.7109375" style="1" customWidth="1"/>
    <col min="13060" max="13060" width="9.7109375" style="1" customWidth="1"/>
    <col min="13061" max="13061" width="70.7109375" style="1" customWidth="1"/>
    <col min="13062" max="13062" width="11.7109375" style="1" customWidth="1"/>
    <col min="13063" max="13065" width="16.7109375" style="1" customWidth="1"/>
    <col min="13066" max="13066" width="9.140625" style="1"/>
    <col min="13067" max="13067" width="40.7109375" style="1" customWidth="1"/>
    <col min="13068" max="13070" width="9.140625" style="1"/>
    <col min="13071" max="13072" width="0" style="1" hidden="1" customWidth="1"/>
    <col min="13073" max="13312" width="9.140625" style="1"/>
    <col min="13313" max="13313" width="9.140625" style="1" customWidth="1"/>
    <col min="13314" max="13314" width="11.7109375" style="1" customWidth="1"/>
    <col min="13315" max="13315" width="14.7109375" style="1" customWidth="1"/>
    <col min="13316" max="13316" width="9.7109375" style="1" customWidth="1"/>
    <col min="13317" max="13317" width="70.7109375" style="1" customWidth="1"/>
    <col min="13318" max="13318" width="11.7109375" style="1" customWidth="1"/>
    <col min="13319" max="13321" width="16.7109375" style="1" customWidth="1"/>
    <col min="13322" max="13322" width="9.140625" style="1"/>
    <col min="13323" max="13323" width="40.7109375" style="1" customWidth="1"/>
    <col min="13324" max="13326" width="9.140625" style="1"/>
    <col min="13327" max="13328" width="0" style="1" hidden="1" customWidth="1"/>
    <col min="13329" max="13568" width="9.140625" style="1"/>
    <col min="13569" max="13569" width="9.140625" style="1" customWidth="1"/>
    <col min="13570" max="13570" width="11.7109375" style="1" customWidth="1"/>
    <col min="13571" max="13571" width="14.7109375" style="1" customWidth="1"/>
    <col min="13572" max="13572" width="9.7109375" style="1" customWidth="1"/>
    <col min="13573" max="13573" width="70.7109375" style="1" customWidth="1"/>
    <col min="13574" max="13574" width="11.7109375" style="1" customWidth="1"/>
    <col min="13575" max="13577" width="16.7109375" style="1" customWidth="1"/>
    <col min="13578" max="13578" width="9.140625" style="1"/>
    <col min="13579" max="13579" width="40.7109375" style="1" customWidth="1"/>
    <col min="13580" max="13582" width="9.140625" style="1"/>
    <col min="13583" max="13584" width="0" style="1" hidden="1" customWidth="1"/>
    <col min="13585" max="13824" width="9.140625" style="1"/>
    <col min="13825" max="13825" width="9.140625" style="1" customWidth="1"/>
    <col min="13826" max="13826" width="11.7109375" style="1" customWidth="1"/>
    <col min="13827" max="13827" width="14.7109375" style="1" customWidth="1"/>
    <col min="13828" max="13828" width="9.7109375" style="1" customWidth="1"/>
    <col min="13829" max="13829" width="70.7109375" style="1" customWidth="1"/>
    <col min="13830" max="13830" width="11.7109375" style="1" customWidth="1"/>
    <col min="13831" max="13833" width="16.7109375" style="1" customWidth="1"/>
    <col min="13834" max="13834" width="9.140625" style="1"/>
    <col min="13835" max="13835" width="40.7109375" style="1" customWidth="1"/>
    <col min="13836" max="13838" width="9.140625" style="1"/>
    <col min="13839" max="13840" width="0" style="1" hidden="1" customWidth="1"/>
    <col min="13841" max="14080" width="9.140625" style="1"/>
    <col min="14081" max="14081" width="9.140625" style="1" customWidth="1"/>
    <col min="14082" max="14082" width="11.7109375" style="1" customWidth="1"/>
    <col min="14083" max="14083" width="14.7109375" style="1" customWidth="1"/>
    <col min="14084" max="14084" width="9.7109375" style="1" customWidth="1"/>
    <col min="14085" max="14085" width="70.7109375" style="1" customWidth="1"/>
    <col min="14086" max="14086" width="11.7109375" style="1" customWidth="1"/>
    <col min="14087" max="14089" width="16.7109375" style="1" customWidth="1"/>
    <col min="14090" max="14090" width="9.140625" style="1"/>
    <col min="14091" max="14091" width="40.7109375" style="1" customWidth="1"/>
    <col min="14092" max="14094" width="9.140625" style="1"/>
    <col min="14095" max="14096" width="0" style="1" hidden="1" customWidth="1"/>
    <col min="14097" max="14336" width="9.140625" style="1"/>
    <col min="14337" max="14337" width="9.140625" style="1" customWidth="1"/>
    <col min="14338" max="14338" width="11.7109375" style="1" customWidth="1"/>
    <col min="14339" max="14339" width="14.7109375" style="1" customWidth="1"/>
    <col min="14340" max="14340" width="9.7109375" style="1" customWidth="1"/>
    <col min="14341" max="14341" width="70.7109375" style="1" customWidth="1"/>
    <col min="14342" max="14342" width="11.7109375" style="1" customWidth="1"/>
    <col min="14343" max="14345" width="16.7109375" style="1" customWidth="1"/>
    <col min="14346" max="14346" width="9.140625" style="1"/>
    <col min="14347" max="14347" width="40.7109375" style="1" customWidth="1"/>
    <col min="14348" max="14350" width="9.140625" style="1"/>
    <col min="14351" max="14352" width="0" style="1" hidden="1" customWidth="1"/>
    <col min="14353" max="14592" width="9.140625" style="1"/>
    <col min="14593" max="14593" width="9.140625" style="1" customWidth="1"/>
    <col min="14594" max="14594" width="11.7109375" style="1" customWidth="1"/>
    <col min="14595" max="14595" width="14.7109375" style="1" customWidth="1"/>
    <col min="14596" max="14596" width="9.7109375" style="1" customWidth="1"/>
    <col min="14597" max="14597" width="70.7109375" style="1" customWidth="1"/>
    <col min="14598" max="14598" width="11.7109375" style="1" customWidth="1"/>
    <col min="14599" max="14601" width="16.7109375" style="1" customWidth="1"/>
    <col min="14602" max="14602" width="9.140625" style="1"/>
    <col min="14603" max="14603" width="40.7109375" style="1" customWidth="1"/>
    <col min="14604" max="14606" width="9.140625" style="1"/>
    <col min="14607" max="14608" width="0" style="1" hidden="1" customWidth="1"/>
    <col min="14609" max="14848" width="9.140625" style="1"/>
    <col min="14849" max="14849" width="9.140625" style="1" customWidth="1"/>
    <col min="14850" max="14850" width="11.7109375" style="1" customWidth="1"/>
    <col min="14851" max="14851" width="14.7109375" style="1" customWidth="1"/>
    <col min="14852" max="14852" width="9.7109375" style="1" customWidth="1"/>
    <col min="14853" max="14853" width="70.7109375" style="1" customWidth="1"/>
    <col min="14854" max="14854" width="11.7109375" style="1" customWidth="1"/>
    <col min="14855" max="14857" width="16.7109375" style="1" customWidth="1"/>
    <col min="14858" max="14858" width="9.140625" style="1"/>
    <col min="14859" max="14859" width="40.7109375" style="1" customWidth="1"/>
    <col min="14860" max="14862" width="9.140625" style="1"/>
    <col min="14863" max="14864" width="0" style="1" hidden="1" customWidth="1"/>
    <col min="14865" max="15104" width="9.140625" style="1"/>
    <col min="15105" max="15105" width="9.140625" style="1" customWidth="1"/>
    <col min="15106" max="15106" width="11.7109375" style="1" customWidth="1"/>
    <col min="15107" max="15107" width="14.7109375" style="1" customWidth="1"/>
    <col min="15108" max="15108" width="9.7109375" style="1" customWidth="1"/>
    <col min="15109" max="15109" width="70.7109375" style="1" customWidth="1"/>
    <col min="15110" max="15110" width="11.7109375" style="1" customWidth="1"/>
    <col min="15111" max="15113" width="16.7109375" style="1" customWidth="1"/>
    <col min="15114" max="15114" width="9.140625" style="1"/>
    <col min="15115" max="15115" width="40.7109375" style="1" customWidth="1"/>
    <col min="15116" max="15118" width="9.140625" style="1"/>
    <col min="15119" max="15120" width="0" style="1" hidden="1" customWidth="1"/>
    <col min="15121" max="15360" width="9.140625" style="1"/>
    <col min="15361" max="15361" width="9.140625" style="1" customWidth="1"/>
    <col min="15362" max="15362" width="11.7109375" style="1" customWidth="1"/>
    <col min="15363" max="15363" width="14.7109375" style="1" customWidth="1"/>
    <col min="15364" max="15364" width="9.7109375" style="1" customWidth="1"/>
    <col min="15365" max="15365" width="70.7109375" style="1" customWidth="1"/>
    <col min="15366" max="15366" width="11.7109375" style="1" customWidth="1"/>
    <col min="15367" max="15369" width="16.7109375" style="1" customWidth="1"/>
    <col min="15370" max="15370" width="9.140625" style="1"/>
    <col min="15371" max="15371" width="40.7109375" style="1" customWidth="1"/>
    <col min="15372" max="15374" width="9.140625" style="1"/>
    <col min="15375" max="15376" width="0" style="1" hidden="1" customWidth="1"/>
    <col min="15377" max="15616" width="9.140625" style="1"/>
    <col min="15617" max="15617" width="9.140625" style="1" customWidth="1"/>
    <col min="15618" max="15618" width="11.7109375" style="1" customWidth="1"/>
    <col min="15619" max="15619" width="14.7109375" style="1" customWidth="1"/>
    <col min="15620" max="15620" width="9.7109375" style="1" customWidth="1"/>
    <col min="15621" max="15621" width="70.7109375" style="1" customWidth="1"/>
    <col min="15622" max="15622" width="11.7109375" style="1" customWidth="1"/>
    <col min="15623" max="15625" width="16.7109375" style="1" customWidth="1"/>
    <col min="15626" max="15626" width="9.140625" style="1"/>
    <col min="15627" max="15627" width="40.7109375" style="1" customWidth="1"/>
    <col min="15628" max="15630" width="9.140625" style="1"/>
    <col min="15631" max="15632" width="0" style="1" hidden="1" customWidth="1"/>
    <col min="15633" max="15872" width="9.140625" style="1"/>
    <col min="15873" max="15873" width="9.140625" style="1" customWidth="1"/>
    <col min="15874" max="15874" width="11.7109375" style="1" customWidth="1"/>
    <col min="15875" max="15875" width="14.7109375" style="1" customWidth="1"/>
    <col min="15876" max="15876" width="9.7109375" style="1" customWidth="1"/>
    <col min="15877" max="15877" width="70.7109375" style="1" customWidth="1"/>
    <col min="15878" max="15878" width="11.7109375" style="1" customWidth="1"/>
    <col min="15879" max="15881" width="16.7109375" style="1" customWidth="1"/>
    <col min="15882" max="15882" width="9.140625" style="1"/>
    <col min="15883" max="15883" width="40.7109375" style="1" customWidth="1"/>
    <col min="15884" max="15886" width="9.140625" style="1"/>
    <col min="15887" max="15888" width="0" style="1" hidden="1" customWidth="1"/>
    <col min="15889" max="16128" width="9.140625" style="1"/>
    <col min="16129" max="16129" width="9.140625" style="1" customWidth="1"/>
    <col min="16130" max="16130" width="11.7109375" style="1" customWidth="1"/>
    <col min="16131" max="16131" width="14.7109375" style="1" customWidth="1"/>
    <col min="16132" max="16132" width="9.7109375" style="1" customWidth="1"/>
    <col min="16133" max="16133" width="70.7109375" style="1" customWidth="1"/>
    <col min="16134" max="16134" width="11.7109375" style="1" customWidth="1"/>
    <col min="16135" max="16137" width="16.7109375" style="1" customWidth="1"/>
    <col min="16138" max="16138" width="9.140625" style="1"/>
    <col min="16139" max="16139" width="40.7109375" style="1" customWidth="1"/>
    <col min="16140" max="16142" width="9.140625" style="1"/>
    <col min="16143" max="16144" width="0" style="1" hidden="1" customWidth="1"/>
    <col min="16145" max="16384" width="9.140625" style="1"/>
  </cols>
  <sheetData>
    <row r="1" spans="1:20" ht="12.75" customHeight="1" x14ac:dyDescent="0.25">
      <c r="B1" s="2"/>
      <c r="C1" s="3"/>
      <c r="D1" s="2"/>
      <c r="E1" s="4" t="s">
        <v>0</v>
      </c>
      <c r="F1" s="2"/>
      <c r="G1" s="2"/>
      <c r="H1" s="2"/>
      <c r="I1" s="2"/>
    </row>
    <row r="2" spans="1:20" ht="24.95" customHeight="1" x14ac:dyDescent="0.25">
      <c r="B2" s="2"/>
      <c r="C2" s="3"/>
      <c r="D2" s="2"/>
      <c r="E2" s="7" t="s">
        <v>1</v>
      </c>
      <c r="F2" s="2"/>
      <c r="G2" s="2"/>
      <c r="H2" s="8"/>
      <c r="I2" s="8"/>
      <c r="J2" s="9"/>
      <c r="K2" s="10"/>
    </row>
    <row r="3" spans="1:20" ht="15" customHeight="1" x14ac:dyDescent="0.25">
      <c r="A3" s="1" t="s">
        <v>2</v>
      </c>
      <c r="B3" s="11" t="s">
        <v>3</v>
      </c>
      <c r="C3" s="116" t="s">
        <v>4</v>
      </c>
      <c r="D3" s="117"/>
      <c r="E3" s="12" t="s">
        <v>5</v>
      </c>
      <c r="F3" s="2"/>
      <c r="G3" s="13"/>
      <c r="H3" s="14" t="s">
        <v>6</v>
      </c>
      <c r="I3" s="15">
        <f>ROUND(SUMIF($A$8:$A$89,"SD",$I$8:$I$89),2)</f>
        <v>0</v>
      </c>
      <c r="J3" s="16"/>
      <c r="K3" s="17"/>
    </row>
    <row r="4" spans="1:20" ht="15" customHeight="1" x14ac:dyDescent="0.25">
      <c r="A4" s="1" t="s">
        <v>7</v>
      </c>
      <c r="B4" s="18" t="s">
        <v>8</v>
      </c>
      <c r="C4" s="118" t="str">
        <f>$H$3</f>
        <v>SO 11-16-02</v>
      </c>
      <c r="D4" s="119"/>
      <c r="E4" s="19" t="s">
        <v>9</v>
      </c>
      <c r="F4" s="8"/>
      <c r="G4" s="8"/>
      <c r="H4" s="20"/>
      <c r="I4" s="20"/>
      <c r="J4" s="16"/>
      <c r="K4" s="21"/>
    </row>
    <row r="5" spans="1:20" ht="12.75" customHeight="1" x14ac:dyDescent="0.25">
      <c r="A5" s="115" t="s">
        <v>10</v>
      </c>
      <c r="B5" s="115" t="s">
        <v>11</v>
      </c>
      <c r="C5" s="120" t="s">
        <v>12</v>
      </c>
      <c r="D5" s="115" t="s">
        <v>13</v>
      </c>
      <c r="E5" s="121" t="s">
        <v>14</v>
      </c>
      <c r="F5" s="115" t="s">
        <v>15</v>
      </c>
      <c r="G5" s="115" t="s">
        <v>16</v>
      </c>
      <c r="H5" s="115" t="s">
        <v>17</v>
      </c>
      <c r="I5" s="115"/>
    </row>
    <row r="6" spans="1:20" ht="12.75" customHeight="1" x14ac:dyDescent="0.25">
      <c r="A6" s="115"/>
      <c r="B6" s="115"/>
      <c r="C6" s="120"/>
      <c r="D6" s="115"/>
      <c r="E6" s="121"/>
      <c r="F6" s="115"/>
      <c r="G6" s="115"/>
      <c r="H6" s="22" t="s">
        <v>18</v>
      </c>
      <c r="I6" s="22" t="s">
        <v>19</v>
      </c>
    </row>
    <row r="7" spans="1:20" s="28" customFormat="1" ht="12.75" customHeight="1" x14ac:dyDescent="0.25">
      <c r="A7" s="23">
        <v>0</v>
      </c>
      <c r="B7" s="24" t="s">
        <v>20</v>
      </c>
      <c r="C7" s="25" t="s">
        <v>21</v>
      </c>
      <c r="D7" s="23" t="s">
        <v>22</v>
      </c>
      <c r="E7" s="26" t="s">
        <v>23</v>
      </c>
      <c r="F7" s="23" t="s">
        <v>24</v>
      </c>
      <c r="G7" s="23" t="s">
        <v>25</v>
      </c>
      <c r="H7" s="23" t="s">
        <v>26</v>
      </c>
      <c r="I7" s="27" t="s">
        <v>27</v>
      </c>
      <c r="K7" s="29"/>
      <c r="T7" s="30"/>
    </row>
    <row r="8" spans="1:20" s="28" customFormat="1" ht="12.75" customHeight="1" x14ac:dyDescent="0.25">
      <c r="A8" s="31" t="s">
        <v>28</v>
      </c>
      <c r="B8" s="32"/>
      <c r="C8" s="33" t="s">
        <v>29</v>
      </c>
      <c r="D8" s="34"/>
      <c r="E8" s="31" t="s">
        <v>30</v>
      </c>
      <c r="F8" s="35"/>
      <c r="G8" s="36"/>
      <c r="H8" s="37"/>
      <c r="I8" s="37">
        <f>SUM($I$9:$I$20)</f>
        <v>0</v>
      </c>
      <c r="K8" s="29"/>
      <c r="T8" s="30"/>
    </row>
    <row r="9" spans="1:20" s="46" customFormat="1" ht="25.5" x14ac:dyDescent="0.25">
      <c r="A9" s="38" t="s">
        <v>31</v>
      </c>
      <c r="B9" s="39">
        <v>1</v>
      </c>
      <c r="C9" s="40" t="s">
        <v>32</v>
      </c>
      <c r="D9" s="41"/>
      <c r="E9" s="42" t="s">
        <v>33</v>
      </c>
      <c r="F9" s="43" t="s">
        <v>34</v>
      </c>
      <c r="G9" s="44">
        <v>57.835999999999999</v>
      </c>
      <c r="H9" s="45">
        <v>0</v>
      </c>
      <c r="I9" s="45">
        <f>ROUND(G9*H9,2)</f>
        <v>0</v>
      </c>
      <c r="K9" s="47"/>
      <c r="T9" s="48"/>
    </row>
    <row r="10" spans="1:20" s="28" customFormat="1" x14ac:dyDescent="0.25">
      <c r="A10" s="49" t="s">
        <v>35</v>
      </c>
      <c r="B10" s="50"/>
      <c r="C10" s="51"/>
      <c r="D10" s="52"/>
      <c r="E10" s="42"/>
      <c r="F10" s="53"/>
      <c r="G10" s="54"/>
      <c r="H10" s="55"/>
      <c r="I10" s="55"/>
      <c r="K10" s="29"/>
      <c r="T10" s="30"/>
    </row>
    <row r="11" spans="1:20" s="28" customFormat="1" ht="51" x14ac:dyDescent="0.25">
      <c r="A11" s="56" t="s">
        <v>36</v>
      </c>
      <c r="B11" s="57"/>
      <c r="C11" s="58"/>
      <c r="D11" s="59"/>
      <c r="E11" s="60" t="s">
        <v>37</v>
      </c>
      <c r="F11" s="61"/>
      <c r="G11" s="62"/>
      <c r="H11" s="63"/>
      <c r="I11" s="63"/>
      <c r="K11" s="29"/>
      <c r="T11" s="30"/>
    </row>
    <row r="12" spans="1:20" s="28" customFormat="1" ht="12.75" customHeight="1" x14ac:dyDescent="0.25">
      <c r="A12" s="64" t="s">
        <v>38</v>
      </c>
      <c r="B12" s="65"/>
      <c r="C12" s="66"/>
      <c r="D12" s="67"/>
      <c r="E12" s="38" t="s">
        <v>39</v>
      </c>
      <c r="F12" s="68" t="s">
        <v>40</v>
      </c>
      <c r="G12" s="69"/>
      <c r="H12" s="70"/>
      <c r="I12" s="70"/>
      <c r="K12" s="29"/>
      <c r="T12" s="30"/>
    </row>
    <row r="13" spans="1:20" s="46" customFormat="1" ht="25.5" x14ac:dyDescent="0.25">
      <c r="A13" s="38" t="s">
        <v>31</v>
      </c>
      <c r="B13" s="39">
        <v>2</v>
      </c>
      <c r="C13" s="40" t="s">
        <v>41</v>
      </c>
      <c r="D13" s="41"/>
      <c r="E13" s="42" t="s">
        <v>42</v>
      </c>
      <c r="F13" s="43" t="s">
        <v>34</v>
      </c>
      <c r="G13" s="44">
        <v>17</v>
      </c>
      <c r="H13" s="45">
        <v>0</v>
      </c>
      <c r="I13" s="45">
        <f>ROUND(G13*H13,2)</f>
        <v>0</v>
      </c>
      <c r="K13" s="47"/>
      <c r="T13" s="48"/>
    </row>
    <row r="14" spans="1:20" s="28" customFormat="1" x14ac:dyDescent="0.25">
      <c r="A14" s="49" t="s">
        <v>35</v>
      </c>
      <c r="B14" s="50"/>
      <c r="C14" s="51"/>
      <c r="D14" s="52"/>
      <c r="E14" s="42" t="s">
        <v>43</v>
      </c>
      <c r="F14" s="53"/>
      <c r="G14" s="54"/>
      <c r="H14" s="55"/>
      <c r="I14" s="55"/>
      <c r="K14" s="29"/>
      <c r="T14" s="30"/>
    </row>
    <row r="15" spans="1:20" s="28" customFormat="1" ht="51" x14ac:dyDescent="0.25">
      <c r="A15" s="56" t="s">
        <v>36</v>
      </c>
      <c r="B15" s="57"/>
      <c r="C15" s="58"/>
      <c r="D15" s="59"/>
      <c r="E15" s="60" t="s">
        <v>44</v>
      </c>
      <c r="F15" s="61"/>
      <c r="G15" s="62"/>
      <c r="H15" s="63"/>
      <c r="I15" s="63"/>
      <c r="K15" s="29"/>
      <c r="T15" s="30"/>
    </row>
    <row r="16" spans="1:20" s="28" customFormat="1" ht="12.75" customHeight="1" x14ac:dyDescent="0.25">
      <c r="A16" s="64" t="s">
        <v>38</v>
      </c>
      <c r="B16" s="65"/>
      <c r="C16" s="66"/>
      <c r="D16" s="67"/>
      <c r="E16" s="38" t="s">
        <v>39</v>
      </c>
      <c r="F16" s="68" t="s">
        <v>40</v>
      </c>
      <c r="G16" s="69"/>
      <c r="H16" s="70"/>
      <c r="I16" s="70"/>
      <c r="K16" s="29"/>
      <c r="T16" s="30"/>
    </row>
    <row r="17" spans="1:20" s="46" customFormat="1" x14ac:dyDescent="0.25">
      <c r="A17" s="71" t="s">
        <v>31</v>
      </c>
      <c r="B17" s="72">
        <v>3</v>
      </c>
      <c r="C17" s="73" t="s">
        <v>45</v>
      </c>
      <c r="D17" s="74"/>
      <c r="E17" s="74" t="s">
        <v>46</v>
      </c>
      <c r="F17" s="75" t="s">
        <v>47</v>
      </c>
      <c r="G17" s="76">
        <v>5</v>
      </c>
      <c r="H17" s="77">
        <v>0</v>
      </c>
      <c r="I17" s="77">
        <f>ROUND(G17*H17,2)</f>
        <v>0</v>
      </c>
      <c r="K17" s="47"/>
      <c r="T17" s="48"/>
    </row>
    <row r="18" spans="1:20" s="28" customFormat="1" x14ac:dyDescent="0.25">
      <c r="A18" s="78" t="s">
        <v>35</v>
      </c>
      <c r="B18" s="79"/>
      <c r="C18" s="80"/>
      <c r="D18" s="81"/>
      <c r="E18" s="74"/>
      <c r="F18" s="82"/>
      <c r="G18" s="83"/>
      <c r="H18" s="84"/>
      <c r="I18" s="84"/>
      <c r="K18" s="29"/>
      <c r="T18" s="30"/>
    </row>
    <row r="19" spans="1:20" s="28" customFormat="1" ht="51" x14ac:dyDescent="0.25">
      <c r="A19" s="78" t="s">
        <v>36</v>
      </c>
      <c r="B19" s="79"/>
      <c r="C19" s="80"/>
      <c r="D19" s="81"/>
      <c r="E19" s="85" t="s">
        <v>48</v>
      </c>
      <c r="F19" s="82"/>
      <c r="G19" s="83"/>
      <c r="H19" s="84"/>
      <c r="I19" s="84"/>
      <c r="K19" s="29"/>
      <c r="T19" s="30"/>
    </row>
    <row r="20" spans="1:20" s="28" customFormat="1" ht="38.25" x14ac:dyDescent="0.25">
      <c r="A20" s="78" t="s">
        <v>38</v>
      </c>
      <c r="B20" s="86"/>
      <c r="C20" s="87"/>
      <c r="D20" s="88"/>
      <c r="E20" s="89" t="s">
        <v>49</v>
      </c>
      <c r="F20" s="82"/>
      <c r="G20" s="83"/>
      <c r="H20" s="84"/>
      <c r="I20" s="84"/>
      <c r="K20" s="29"/>
      <c r="T20" s="30"/>
    </row>
    <row r="21" spans="1:20" s="28" customFormat="1" ht="12.75" customHeight="1" x14ac:dyDescent="0.25">
      <c r="A21" s="90" t="s">
        <v>28</v>
      </c>
      <c r="B21" s="91"/>
      <c r="C21" s="92" t="s">
        <v>20</v>
      </c>
      <c r="D21" s="93"/>
      <c r="E21" s="31" t="s">
        <v>50</v>
      </c>
      <c r="F21" s="94"/>
      <c r="G21" s="95"/>
      <c r="H21" s="96"/>
      <c r="I21" s="96">
        <f>SUM($I$22:$I$49)</f>
        <v>0</v>
      </c>
      <c r="K21" s="29"/>
      <c r="T21" s="30"/>
    </row>
    <row r="22" spans="1:20" s="46" customFormat="1" x14ac:dyDescent="0.25">
      <c r="A22" s="38" t="s">
        <v>31</v>
      </c>
      <c r="B22" s="39">
        <v>4</v>
      </c>
      <c r="C22" s="40" t="s">
        <v>51</v>
      </c>
      <c r="D22" s="41"/>
      <c r="E22" s="42" t="s">
        <v>52</v>
      </c>
      <c r="F22" s="43" t="s">
        <v>53</v>
      </c>
      <c r="G22" s="44">
        <v>17.600000000000001</v>
      </c>
      <c r="H22" s="45">
        <v>0</v>
      </c>
      <c r="I22" s="45">
        <f>ROUND(G22*H22,2)</f>
        <v>0</v>
      </c>
      <c r="K22" s="47"/>
      <c r="T22" s="48"/>
    </row>
    <row r="23" spans="1:20" s="28" customFormat="1" x14ac:dyDescent="0.25">
      <c r="A23" s="49" t="s">
        <v>35</v>
      </c>
      <c r="B23" s="50"/>
      <c r="C23" s="51"/>
      <c r="D23" s="52"/>
      <c r="E23" s="42"/>
      <c r="F23" s="53"/>
      <c r="G23" s="54"/>
      <c r="H23" s="55"/>
      <c r="I23" s="55"/>
      <c r="K23" s="29"/>
      <c r="T23" s="30"/>
    </row>
    <row r="24" spans="1:20" s="28" customFormat="1" ht="51" x14ac:dyDescent="0.25">
      <c r="A24" s="56" t="s">
        <v>36</v>
      </c>
      <c r="B24" s="57"/>
      <c r="C24" s="58"/>
      <c r="D24" s="59"/>
      <c r="E24" s="60" t="s">
        <v>54</v>
      </c>
      <c r="F24" s="61"/>
      <c r="G24" s="62"/>
      <c r="H24" s="63"/>
      <c r="I24" s="63"/>
      <c r="K24" s="29"/>
      <c r="T24" s="30"/>
    </row>
    <row r="25" spans="1:20" s="28" customFormat="1" ht="12.75" customHeight="1" x14ac:dyDescent="0.25">
      <c r="A25" s="64" t="s">
        <v>38</v>
      </c>
      <c r="B25" s="65"/>
      <c r="C25" s="66"/>
      <c r="D25" s="67"/>
      <c r="E25" s="38" t="s">
        <v>55</v>
      </c>
      <c r="F25" s="68" t="s">
        <v>40</v>
      </c>
      <c r="G25" s="69"/>
      <c r="H25" s="70"/>
      <c r="I25" s="70"/>
      <c r="K25" s="29"/>
      <c r="T25" s="30"/>
    </row>
    <row r="26" spans="1:20" s="46" customFormat="1" ht="25.5" x14ac:dyDescent="0.25">
      <c r="A26" s="38" t="s">
        <v>31</v>
      </c>
      <c r="B26" s="39">
        <v>5</v>
      </c>
      <c r="C26" s="40" t="s">
        <v>56</v>
      </c>
      <c r="D26" s="41"/>
      <c r="E26" s="42" t="s">
        <v>57</v>
      </c>
      <c r="F26" s="43" t="s">
        <v>58</v>
      </c>
      <c r="G26" s="44">
        <v>1161.5999999999999</v>
      </c>
      <c r="H26" s="45">
        <v>0</v>
      </c>
      <c r="I26" s="45">
        <f>ROUND(G26*H26,2)</f>
        <v>0</v>
      </c>
      <c r="K26" s="47"/>
      <c r="T26" s="48"/>
    </row>
    <row r="27" spans="1:20" s="28" customFormat="1" x14ac:dyDescent="0.25">
      <c r="A27" s="49" t="s">
        <v>35</v>
      </c>
      <c r="B27" s="50"/>
      <c r="C27" s="51"/>
      <c r="D27" s="52"/>
      <c r="E27" s="42"/>
      <c r="F27" s="53"/>
      <c r="G27" s="54"/>
      <c r="H27" s="55"/>
      <c r="I27" s="55"/>
      <c r="K27" s="29"/>
      <c r="T27" s="30"/>
    </row>
    <row r="28" spans="1:20" s="28" customFormat="1" ht="51" x14ac:dyDescent="0.25">
      <c r="A28" s="56" t="s">
        <v>36</v>
      </c>
      <c r="B28" s="57"/>
      <c r="C28" s="58"/>
      <c r="D28" s="59"/>
      <c r="E28" s="60" t="s">
        <v>59</v>
      </c>
      <c r="F28" s="61"/>
      <c r="G28" s="62"/>
      <c r="H28" s="63"/>
      <c r="I28" s="63"/>
      <c r="K28" s="29"/>
      <c r="T28" s="30"/>
    </row>
    <row r="29" spans="1:20" s="28" customFormat="1" ht="12.75" customHeight="1" x14ac:dyDescent="0.25">
      <c r="A29" s="64" t="s">
        <v>38</v>
      </c>
      <c r="B29" s="65"/>
      <c r="C29" s="66"/>
      <c r="D29" s="67"/>
      <c r="E29" s="38" t="s">
        <v>60</v>
      </c>
      <c r="F29" s="68" t="s">
        <v>40</v>
      </c>
      <c r="G29" s="69"/>
      <c r="H29" s="70"/>
      <c r="I29" s="70"/>
      <c r="K29" s="29"/>
      <c r="T29" s="30"/>
    </row>
    <row r="30" spans="1:20" s="46" customFormat="1" ht="25.5" x14ac:dyDescent="0.25">
      <c r="A30" s="38" t="s">
        <v>31</v>
      </c>
      <c r="B30" s="39">
        <v>6</v>
      </c>
      <c r="C30" s="40" t="s">
        <v>61</v>
      </c>
      <c r="D30" s="41"/>
      <c r="E30" s="42" t="s">
        <v>62</v>
      </c>
      <c r="F30" s="43" t="s">
        <v>58</v>
      </c>
      <c r="G30" s="44">
        <v>27</v>
      </c>
      <c r="H30" s="45">
        <v>0</v>
      </c>
      <c r="I30" s="45">
        <f>ROUND(G30*H30,2)</f>
        <v>0</v>
      </c>
      <c r="K30" s="47"/>
      <c r="T30" s="48"/>
    </row>
    <row r="31" spans="1:20" s="28" customFormat="1" x14ac:dyDescent="0.25">
      <c r="A31" s="49" t="s">
        <v>35</v>
      </c>
      <c r="B31" s="50"/>
      <c r="C31" s="51"/>
      <c r="D31" s="52"/>
      <c r="E31" s="42"/>
      <c r="F31" s="53"/>
      <c r="G31" s="54"/>
      <c r="H31" s="55"/>
      <c r="I31" s="55"/>
      <c r="K31" s="29"/>
      <c r="T31" s="30"/>
    </row>
    <row r="32" spans="1:20" s="28" customFormat="1" ht="51" x14ac:dyDescent="0.25">
      <c r="A32" s="56" t="s">
        <v>36</v>
      </c>
      <c r="B32" s="57"/>
      <c r="C32" s="58"/>
      <c r="D32" s="59"/>
      <c r="E32" s="60" t="s">
        <v>63</v>
      </c>
      <c r="F32" s="61"/>
      <c r="G32" s="62"/>
      <c r="H32" s="63"/>
      <c r="I32" s="63"/>
      <c r="K32" s="29"/>
      <c r="T32" s="30"/>
    </row>
    <row r="33" spans="1:20" s="28" customFormat="1" ht="12.75" customHeight="1" x14ac:dyDescent="0.25">
      <c r="A33" s="64" t="s">
        <v>38</v>
      </c>
      <c r="B33" s="65"/>
      <c r="C33" s="66"/>
      <c r="D33" s="67"/>
      <c r="E33" s="38" t="s">
        <v>60</v>
      </c>
      <c r="F33" s="68" t="s">
        <v>40</v>
      </c>
      <c r="G33" s="69"/>
      <c r="H33" s="70"/>
      <c r="I33" s="70"/>
      <c r="K33" s="29"/>
      <c r="T33" s="30"/>
    </row>
    <row r="34" spans="1:20" s="46" customFormat="1" x14ac:dyDescent="0.25">
      <c r="A34" s="38" t="s">
        <v>31</v>
      </c>
      <c r="B34" s="39">
        <v>7</v>
      </c>
      <c r="C34" s="40" t="s">
        <v>64</v>
      </c>
      <c r="D34" s="41"/>
      <c r="E34" s="42" t="s">
        <v>65</v>
      </c>
      <c r="F34" s="43" t="s">
        <v>66</v>
      </c>
      <c r="G34" s="44">
        <v>8</v>
      </c>
      <c r="H34" s="45">
        <v>0</v>
      </c>
      <c r="I34" s="45">
        <f>ROUND(G34*H34,2)</f>
        <v>0</v>
      </c>
      <c r="K34" s="47"/>
      <c r="T34" s="48"/>
    </row>
    <row r="35" spans="1:20" s="28" customFormat="1" x14ac:dyDescent="0.25">
      <c r="A35" s="49" t="s">
        <v>35</v>
      </c>
      <c r="B35" s="50"/>
      <c r="C35" s="51"/>
      <c r="D35" s="52"/>
      <c r="E35" s="42"/>
      <c r="F35" s="53"/>
      <c r="G35" s="54"/>
      <c r="H35" s="55"/>
      <c r="I35" s="55"/>
      <c r="K35" s="29"/>
      <c r="T35" s="30"/>
    </row>
    <row r="36" spans="1:20" s="28" customFormat="1" ht="51" x14ac:dyDescent="0.25">
      <c r="A36" s="56" t="s">
        <v>36</v>
      </c>
      <c r="B36" s="57"/>
      <c r="C36" s="58"/>
      <c r="D36" s="59"/>
      <c r="E36" s="60" t="s">
        <v>67</v>
      </c>
      <c r="F36" s="61"/>
      <c r="G36" s="62"/>
      <c r="H36" s="63"/>
      <c r="I36" s="63"/>
      <c r="K36" s="29"/>
      <c r="T36" s="30"/>
    </row>
    <row r="37" spans="1:20" s="28" customFormat="1" ht="12.75" customHeight="1" x14ac:dyDescent="0.25">
      <c r="A37" s="64" t="s">
        <v>38</v>
      </c>
      <c r="B37" s="65"/>
      <c r="C37" s="66"/>
      <c r="D37" s="67"/>
      <c r="E37" s="38" t="s">
        <v>55</v>
      </c>
      <c r="F37" s="68" t="s">
        <v>40</v>
      </c>
      <c r="G37" s="69"/>
      <c r="H37" s="70"/>
      <c r="I37" s="70"/>
      <c r="K37" s="29"/>
      <c r="T37" s="30"/>
    </row>
    <row r="38" spans="1:20" s="46" customFormat="1" x14ac:dyDescent="0.25">
      <c r="A38" s="38" t="s">
        <v>31</v>
      </c>
      <c r="B38" s="39">
        <v>8</v>
      </c>
      <c r="C38" s="40" t="s">
        <v>68</v>
      </c>
      <c r="D38" s="41"/>
      <c r="E38" s="42" t="s">
        <v>69</v>
      </c>
      <c r="F38" s="43" t="s">
        <v>53</v>
      </c>
      <c r="G38" s="44">
        <v>19.440000000000001</v>
      </c>
      <c r="H38" s="45">
        <v>0</v>
      </c>
      <c r="I38" s="45">
        <f>ROUND(G38*H38,2)</f>
        <v>0</v>
      </c>
      <c r="K38" s="47"/>
      <c r="T38" s="48"/>
    </row>
    <row r="39" spans="1:20" s="28" customFormat="1" ht="25.5" x14ac:dyDescent="0.25">
      <c r="A39" s="49" t="s">
        <v>35</v>
      </c>
      <c r="B39" s="50"/>
      <c r="C39" s="51"/>
      <c r="D39" s="52"/>
      <c r="E39" s="42" t="s">
        <v>70</v>
      </c>
      <c r="F39" s="53"/>
      <c r="G39" s="54"/>
      <c r="H39" s="55"/>
      <c r="I39" s="55"/>
      <c r="K39" s="29"/>
      <c r="T39" s="30"/>
    </row>
    <row r="40" spans="1:20" s="28" customFormat="1" ht="51" x14ac:dyDescent="0.25">
      <c r="A40" s="56" t="s">
        <v>36</v>
      </c>
      <c r="B40" s="57"/>
      <c r="C40" s="58"/>
      <c r="D40" s="59"/>
      <c r="E40" s="60" t="s">
        <v>71</v>
      </c>
      <c r="F40" s="61"/>
      <c r="G40" s="62"/>
      <c r="H40" s="63"/>
      <c r="I40" s="63"/>
      <c r="K40" s="29"/>
      <c r="T40" s="30"/>
    </row>
    <row r="41" spans="1:20" s="28" customFormat="1" ht="12.75" customHeight="1" x14ac:dyDescent="0.25">
      <c r="A41" s="64" t="s">
        <v>38</v>
      </c>
      <c r="B41" s="65"/>
      <c r="C41" s="66"/>
      <c r="D41" s="67"/>
      <c r="E41" s="38" t="s">
        <v>72</v>
      </c>
      <c r="F41" s="68" t="s">
        <v>40</v>
      </c>
      <c r="G41" s="69"/>
      <c r="H41" s="70"/>
      <c r="I41" s="70"/>
      <c r="K41" s="29"/>
      <c r="T41" s="30"/>
    </row>
    <row r="42" spans="1:20" s="46" customFormat="1" x14ac:dyDescent="0.25">
      <c r="A42" s="38" t="s">
        <v>31</v>
      </c>
      <c r="B42" s="39">
        <v>9</v>
      </c>
      <c r="C42" s="40" t="s">
        <v>73</v>
      </c>
      <c r="D42" s="41"/>
      <c r="E42" s="42" t="s">
        <v>74</v>
      </c>
      <c r="F42" s="43" t="s">
        <v>75</v>
      </c>
      <c r="G42" s="44">
        <v>583.20000000000005</v>
      </c>
      <c r="H42" s="45">
        <v>0</v>
      </c>
      <c r="I42" s="45">
        <f>ROUND(G42*H42,2)</f>
        <v>0</v>
      </c>
      <c r="K42" s="47"/>
      <c r="T42" s="48"/>
    </row>
    <row r="43" spans="1:20" s="28" customFormat="1" ht="25.5" x14ac:dyDescent="0.25">
      <c r="A43" s="49" t="s">
        <v>35</v>
      </c>
      <c r="B43" s="50"/>
      <c r="C43" s="51"/>
      <c r="D43" s="52"/>
      <c r="E43" s="42" t="s">
        <v>70</v>
      </c>
      <c r="F43" s="53"/>
      <c r="G43" s="54"/>
      <c r="H43" s="55"/>
      <c r="I43" s="55"/>
      <c r="K43" s="29"/>
      <c r="T43" s="30"/>
    </row>
    <row r="44" spans="1:20" s="28" customFormat="1" ht="51" x14ac:dyDescent="0.25">
      <c r="A44" s="56" t="s">
        <v>36</v>
      </c>
      <c r="B44" s="57"/>
      <c r="C44" s="58"/>
      <c r="D44" s="59"/>
      <c r="E44" s="60" t="s">
        <v>76</v>
      </c>
      <c r="F44" s="61"/>
      <c r="G44" s="62"/>
      <c r="H44" s="63"/>
      <c r="I44" s="63"/>
      <c r="K44" s="29"/>
      <c r="T44" s="30"/>
    </row>
    <row r="45" spans="1:20" s="28" customFormat="1" ht="12.75" customHeight="1" x14ac:dyDescent="0.25">
      <c r="A45" s="64" t="s">
        <v>38</v>
      </c>
      <c r="B45" s="65"/>
      <c r="C45" s="66"/>
      <c r="D45" s="67"/>
      <c r="E45" s="38" t="s">
        <v>77</v>
      </c>
      <c r="F45" s="68" t="s">
        <v>40</v>
      </c>
      <c r="G45" s="69"/>
      <c r="H45" s="70"/>
      <c r="I45" s="70"/>
      <c r="K45" s="29"/>
      <c r="T45" s="30"/>
    </row>
    <row r="46" spans="1:20" s="46" customFormat="1" ht="25.5" x14ac:dyDescent="0.25">
      <c r="A46" s="38" t="s">
        <v>31</v>
      </c>
      <c r="B46" s="39">
        <v>10</v>
      </c>
      <c r="C46" s="40" t="s">
        <v>78</v>
      </c>
      <c r="D46" s="41"/>
      <c r="E46" s="42" t="s">
        <v>79</v>
      </c>
      <c r="F46" s="43" t="s">
        <v>58</v>
      </c>
      <c r="G46" s="44">
        <v>292.5</v>
      </c>
      <c r="H46" s="45">
        <v>0</v>
      </c>
      <c r="I46" s="45">
        <f>ROUND(G46*H46,2)</f>
        <v>0</v>
      </c>
      <c r="K46" s="47"/>
      <c r="T46" s="48"/>
    </row>
    <row r="47" spans="1:20" s="28" customFormat="1" x14ac:dyDescent="0.25">
      <c r="A47" s="49" t="s">
        <v>35</v>
      </c>
      <c r="B47" s="50"/>
      <c r="C47" s="51"/>
      <c r="D47" s="52"/>
      <c r="E47" s="42"/>
      <c r="F47" s="53"/>
      <c r="G47" s="54"/>
      <c r="H47" s="55"/>
      <c r="I47" s="55"/>
      <c r="K47" s="29"/>
      <c r="T47" s="30"/>
    </row>
    <row r="48" spans="1:20" s="28" customFormat="1" ht="51" x14ac:dyDescent="0.25">
      <c r="A48" s="56" t="s">
        <v>36</v>
      </c>
      <c r="B48" s="57"/>
      <c r="C48" s="58"/>
      <c r="D48" s="59"/>
      <c r="E48" s="60" t="s">
        <v>80</v>
      </c>
      <c r="F48" s="61"/>
      <c r="G48" s="62"/>
      <c r="H48" s="63"/>
      <c r="I48" s="63"/>
      <c r="K48" s="29"/>
      <c r="T48" s="30"/>
    </row>
    <row r="49" spans="1:20" s="28" customFormat="1" x14ac:dyDescent="0.25">
      <c r="A49" s="64" t="s">
        <v>38</v>
      </c>
      <c r="B49" s="65"/>
      <c r="C49" s="66"/>
      <c r="D49" s="67"/>
      <c r="E49" s="38" t="s">
        <v>81</v>
      </c>
      <c r="F49" s="68" t="s">
        <v>40</v>
      </c>
      <c r="G49" s="69"/>
      <c r="H49" s="70"/>
      <c r="I49" s="70"/>
      <c r="K49" s="29"/>
      <c r="T49" s="30"/>
    </row>
    <row r="50" spans="1:20" s="28" customFormat="1" x14ac:dyDescent="0.25">
      <c r="A50" s="31" t="s">
        <v>28</v>
      </c>
      <c r="B50" s="32"/>
      <c r="C50" s="33" t="s">
        <v>23</v>
      </c>
      <c r="D50" s="34"/>
      <c r="E50" s="31" t="s">
        <v>82</v>
      </c>
      <c r="F50" s="35"/>
      <c r="G50" s="36"/>
      <c r="H50" s="37"/>
      <c r="I50" s="37">
        <f>SUM($I$51:$I$54)</f>
        <v>0</v>
      </c>
      <c r="K50" s="29"/>
      <c r="T50" s="30"/>
    </row>
    <row r="51" spans="1:20" s="46" customFormat="1" x14ac:dyDescent="0.25">
      <c r="A51" s="38" t="s">
        <v>31</v>
      </c>
      <c r="B51" s="39">
        <v>11</v>
      </c>
      <c r="C51" s="40" t="s">
        <v>83</v>
      </c>
      <c r="D51" s="41"/>
      <c r="E51" s="42" t="s">
        <v>84</v>
      </c>
      <c r="F51" s="43" t="s">
        <v>53</v>
      </c>
      <c r="G51" s="123">
        <f>54*0.06</f>
        <v>3.2399999999999998</v>
      </c>
      <c r="H51" s="45">
        <v>0</v>
      </c>
      <c r="I51" s="45">
        <f>ROUND(G51*H51,2)</f>
        <v>0</v>
      </c>
      <c r="K51" s="47"/>
      <c r="T51" s="48"/>
    </row>
    <row r="52" spans="1:20" s="28" customFormat="1" x14ac:dyDescent="0.25">
      <c r="A52" s="49" t="s">
        <v>35</v>
      </c>
      <c r="B52" s="50"/>
      <c r="C52" s="51"/>
      <c r="D52" s="52"/>
      <c r="E52" s="42"/>
      <c r="F52" s="53"/>
      <c r="G52" s="54"/>
      <c r="H52" s="55"/>
      <c r="I52" s="55"/>
      <c r="K52" s="29"/>
      <c r="T52" s="30"/>
    </row>
    <row r="53" spans="1:20" s="28" customFormat="1" ht="51" x14ac:dyDescent="0.25">
      <c r="A53" s="56" t="s">
        <v>36</v>
      </c>
      <c r="B53" s="57"/>
      <c r="C53" s="58"/>
      <c r="D53" s="59"/>
      <c r="E53" s="122" t="s">
        <v>126</v>
      </c>
      <c r="F53" s="61"/>
      <c r="G53" s="62"/>
      <c r="H53" s="63"/>
      <c r="I53" s="63"/>
      <c r="K53" s="29"/>
      <c r="T53" s="30"/>
    </row>
    <row r="54" spans="1:20" s="28" customFormat="1" x14ac:dyDescent="0.25">
      <c r="A54" s="64" t="s">
        <v>38</v>
      </c>
      <c r="B54" s="65"/>
      <c r="C54" s="66"/>
      <c r="D54" s="67"/>
      <c r="E54" s="38" t="s">
        <v>86</v>
      </c>
      <c r="F54" s="68" t="s">
        <v>40</v>
      </c>
      <c r="G54" s="69"/>
      <c r="H54" s="70"/>
      <c r="I54" s="70"/>
      <c r="K54" s="29"/>
      <c r="T54" s="30"/>
    </row>
    <row r="55" spans="1:20" s="28" customFormat="1" x14ac:dyDescent="0.25">
      <c r="A55" s="31" t="s">
        <v>28</v>
      </c>
      <c r="B55" s="32"/>
      <c r="C55" s="33" t="s">
        <v>24</v>
      </c>
      <c r="D55" s="34"/>
      <c r="E55" s="31" t="s">
        <v>87</v>
      </c>
      <c r="F55" s="35"/>
      <c r="G55" s="36"/>
      <c r="H55" s="37"/>
      <c r="I55" s="37">
        <f>SUM($I$56:$I$59)</f>
        <v>0</v>
      </c>
      <c r="K55" s="29"/>
      <c r="T55" s="30"/>
    </row>
    <row r="56" spans="1:20" s="46" customFormat="1" x14ac:dyDescent="0.25">
      <c r="A56" s="38" t="s">
        <v>31</v>
      </c>
      <c r="B56" s="39">
        <v>12</v>
      </c>
      <c r="C56" s="40" t="s">
        <v>88</v>
      </c>
      <c r="D56" s="41"/>
      <c r="E56" s="42" t="s">
        <v>89</v>
      </c>
      <c r="F56" s="43" t="s">
        <v>90</v>
      </c>
      <c r="G56" s="44">
        <v>54</v>
      </c>
      <c r="H56" s="45">
        <v>0</v>
      </c>
      <c r="I56" s="45">
        <f>ROUND(G56*H56,2)</f>
        <v>0</v>
      </c>
      <c r="K56" s="47"/>
      <c r="T56" s="48"/>
    </row>
    <row r="57" spans="1:20" s="28" customFormat="1" x14ac:dyDescent="0.25">
      <c r="A57" s="49" t="s">
        <v>35</v>
      </c>
      <c r="B57" s="50"/>
      <c r="C57" s="51"/>
      <c r="D57" s="52"/>
      <c r="E57" s="42" t="s">
        <v>91</v>
      </c>
      <c r="F57" s="53"/>
      <c r="G57" s="54"/>
      <c r="H57" s="55"/>
      <c r="I57" s="55"/>
      <c r="K57" s="29"/>
      <c r="T57" s="30"/>
    </row>
    <row r="58" spans="1:20" s="28" customFormat="1" ht="51" x14ac:dyDescent="0.25">
      <c r="A58" s="56" t="s">
        <v>36</v>
      </c>
      <c r="B58" s="57"/>
      <c r="C58" s="58"/>
      <c r="D58" s="59"/>
      <c r="E58" s="60" t="s">
        <v>85</v>
      </c>
      <c r="F58" s="61"/>
      <c r="G58" s="62"/>
      <c r="H58" s="63"/>
      <c r="I58" s="63"/>
      <c r="K58" s="29"/>
      <c r="T58" s="30"/>
    </row>
    <row r="59" spans="1:20" s="28" customFormat="1" x14ac:dyDescent="0.25">
      <c r="A59" s="64" t="s">
        <v>38</v>
      </c>
      <c r="B59" s="65"/>
      <c r="C59" s="66"/>
      <c r="D59" s="67"/>
      <c r="E59" s="38" t="s">
        <v>92</v>
      </c>
      <c r="F59" s="68" t="s">
        <v>40</v>
      </c>
      <c r="G59" s="69"/>
      <c r="H59" s="70"/>
      <c r="I59" s="70"/>
      <c r="K59" s="29"/>
      <c r="T59" s="30"/>
    </row>
    <row r="60" spans="1:20" s="28" customFormat="1" x14ac:dyDescent="0.25">
      <c r="A60" s="31" t="s">
        <v>28</v>
      </c>
      <c r="B60" s="32"/>
      <c r="C60" s="33" t="s">
        <v>93</v>
      </c>
      <c r="D60" s="34"/>
      <c r="E60" s="31" t="s">
        <v>94</v>
      </c>
      <c r="F60" s="35"/>
      <c r="G60" s="36"/>
      <c r="H60" s="37"/>
      <c r="I60" s="37">
        <f>SUM($I$61:$I$68)</f>
        <v>0</v>
      </c>
      <c r="K60" s="29"/>
      <c r="T60" s="30"/>
    </row>
    <row r="61" spans="1:20" s="46" customFormat="1" x14ac:dyDescent="0.25">
      <c r="A61" s="38" t="s">
        <v>31</v>
      </c>
      <c r="B61" s="39">
        <v>13</v>
      </c>
      <c r="C61" s="40" t="s">
        <v>95</v>
      </c>
      <c r="D61" s="41"/>
      <c r="E61" s="42" t="s">
        <v>96</v>
      </c>
      <c r="F61" s="43" t="s">
        <v>66</v>
      </c>
      <c r="G61" s="44">
        <v>6</v>
      </c>
      <c r="H61" s="45">
        <v>0</v>
      </c>
      <c r="I61" s="45">
        <f>ROUND(G61*H61,2)</f>
        <v>0</v>
      </c>
      <c r="K61" s="47"/>
      <c r="T61" s="48"/>
    </row>
    <row r="62" spans="1:20" s="28" customFormat="1" x14ac:dyDescent="0.25">
      <c r="A62" s="49" t="s">
        <v>35</v>
      </c>
      <c r="B62" s="50"/>
      <c r="C62" s="51"/>
      <c r="D62" s="52"/>
      <c r="E62" s="42" t="s">
        <v>97</v>
      </c>
      <c r="F62" s="53"/>
      <c r="G62" s="54"/>
      <c r="H62" s="55"/>
      <c r="I62" s="55"/>
      <c r="K62" s="29"/>
      <c r="T62" s="30"/>
    </row>
    <row r="63" spans="1:20" s="28" customFormat="1" ht="51" x14ac:dyDescent="0.25">
      <c r="A63" s="56" t="s">
        <v>36</v>
      </c>
      <c r="B63" s="57"/>
      <c r="C63" s="58"/>
      <c r="D63" s="59"/>
      <c r="E63" s="60" t="s">
        <v>98</v>
      </c>
      <c r="F63" s="61"/>
      <c r="G63" s="62"/>
      <c r="H63" s="63"/>
      <c r="I63" s="63"/>
      <c r="K63" s="29"/>
      <c r="T63" s="30"/>
    </row>
    <row r="64" spans="1:20" s="28" customFormat="1" x14ac:dyDescent="0.25">
      <c r="A64" s="64" t="s">
        <v>38</v>
      </c>
      <c r="B64" s="65"/>
      <c r="C64" s="66"/>
      <c r="D64" s="67"/>
      <c r="E64" s="38" t="s">
        <v>99</v>
      </c>
      <c r="F64" s="68" t="s">
        <v>40</v>
      </c>
      <c r="G64" s="69"/>
      <c r="H64" s="70"/>
      <c r="I64" s="70"/>
      <c r="K64" s="29"/>
      <c r="T64" s="30"/>
    </row>
    <row r="65" spans="1:20" s="46" customFormat="1" x14ac:dyDescent="0.25">
      <c r="A65" s="38" t="s">
        <v>31</v>
      </c>
      <c r="B65" s="39">
        <v>14</v>
      </c>
      <c r="C65" s="40" t="s">
        <v>100</v>
      </c>
      <c r="D65" s="41"/>
      <c r="E65" s="42" t="s">
        <v>101</v>
      </c>
      <c r="F65" s="43" t="s">
        <v>102</v>
      </c>
      <c r="G65" s="44">
        <v>1</v>
      </c>
      <c r="H65" s="45">
        <v>0</v>
      </c>
      <c r="I65" s="45">
        <f>ROUND(G65*H65,2)</f>
        <v>0</v>
      </c>
      <c r="K65" s="47"/>
      <c r="T65" s="48"/>
    </row>
    <row r="66" spans="1:20" s="28" customFormat="1" x14ac:dyDescent="0.25">
      <c r="A66" s="49" t="s">
        <v>35</v>
      </c>
      <c r="B66" s="50"/>
      <c r="C66" s="51"/>
      <c r="D66" s="52"/>
      <c r="E66" s="42"/>
      <c r="F66" s="53"/>
      <c r="G66" s="54"/>
      <c r="H66" s="55"/>
      <c r="I66" s="55"/>
      <c r="K66" s="29"/>
      <c r="T66" s="30"/>
    </row>
    <row r="67" spans="1:20" s="28" customFormat="1" ht="51" x14ac:dyDescent="0.25">
      <c r="A67" s="56" t="s">
        <v>36</v>
      </c>
      <c r="B67" s="57"/>
      <c r="C67" s="58"/>
      <c r="D67" s="59"/>
      <c r="E67" s="60" t="s">
        <v>103</v>
      </c>
      <c r="F67" s="61"/>
      <c r="G67" s="62"/>
      <c r="H67" s="63"/>
      <c r="I67" s="63"/>
      <c r="K67" s="29"/>
      <c r="T67" s="30"/>
    </row>
    <row r="68" spans="1:20" s="28" customFormat="1" x14ac:dyDescent="0.25">
      <c r="A68" s="64" t="s">
        <v>38</v>
      </c>
      <c r="B68" s="65"/>
      <c r="C68" s="66"/>
      <c r="D68" s="67"/>
      <c r="E68" s="38" t="s">
        <v>104</v>
      </c>
      <c r="F68" s="68" t="s">
        <v>40</v>
      </c>
      <c r="G68" s="69"/>
      <c r="H68" s="70"/>
      <c r="I68" s="70"/>
      <c r="K68" s="29"/>
      <c r="T68" s="30"/>
    </row>
    <row r="69" spans="1:20" s="28" customFormat="1" ht="12.75" customHeight="1" x14ac:dyDescent="0.25">
      <c r="A69" s="31" t="s">
        <v>28</v>
      </c>
      <c r="B69" s="32"/>
      <c r="C69" s="33" t="s">
        <v>26</v>
      </c>
      <c r="D69" s="34"/>
      <c r="E69" s="31" t="s">
        <v>105</v>
      </c>
      <c r="F69" s="35"/>
      <c r="G69" s="36"/>
      <c r="H69" s="37"/>
      <c r="I69" s="37">
        <f>SUM($I$70:$I$89)</f>
        <v>0</v>
      </c>
      <c r="K69" s="29"/>
      <c r="T69" s="97"/>
    </row>
    <row r="70" spans="1:20" s="46" customFormat="1" x14ac:dyDescent="0.25">
      <c r="A70" s="38" t="s">
        <v>31</v>
      </c>
      <c r="B70" s="39">
        <v>15</v>
      </c>
      <c r="C70" s="40" t="s">
        <v>106</v>
      </c>
      <c r="D70" s="41"/>
      <c r="E70" s="42" t="s">
        <v>107</v>
      </c>
      <c r="F70" s="43" t="s">
        <v>66</v>
      </c>
      <c r="G70" s="44">
        <v>11</v>
      </c>
      <c r="H70" s="45">
        <v>0</v>
      </c>
      <c r="I70" s="45">
        <f>ROUND(G70*H70,2)</f>
        <v>0</v>
      </c>
      <c r="K70" s="47"/>
      <c r="T70" s="98"/>
    </row>
    <row r="71" spans="1:20" s="28" customFormat="1" x14ac:dyDescent="0.25">
      <c r="A71" s="56" t="s">
        <v>35</v>
      </c>
      <c r="B71" s="57"/>
      <c r="C71" s="58"/>
      <c r="D71" s="59"/>
      <c r="E71" s="42"/>
      <c r="F71" s="61"/>
      <c r="G71" s="62"/>
      <c r="H71" s="63"/>
      <c r="I71" s="63"/>
      <c r="K71" s="29"/>
      <c r="T71" s="97"/>
    </row>
    <row r="72" spans="1:20" s="28" customFormat="1" ht="51" x14ac:dyDescent="0.25">
      <c r="A72" s="56" t="s">
        <v>36</v>
      </c>
      <c r="B72" s="57"/>
      <c r="C72" s="58"/>
      <c r="D72" s="59"/>
      <c r="E72" s="60" t="s">
        <v>108</v>
      </c>
      <c r="F72" s="61"/>
      <c r="G72" s="62"/>
      <c r="H72" s="63"/>
      <c r="I72" s="63"/>
      <c r="K72" s="29"/>
      <c r="T72" s="97"/>
    </row>
    <row r="73" spans="1:20" s="28" customFormat="1" ht="12.75" customHeight="1" x14ac:dyDescent="0.25">
      <c r="A73" s="64" t="s">
        <v>38</v>
      </c>
      <c r="B73" s="65"/>
      <c r="C73" s="66"/>
      <c r="D73" s="67"/>
      <c r="E73" s="38" t="s">
        <v>109</v>
      </c>
      <c r="F73" s="68" t="s">
        <v>40</v>
      </c>
      <c r="G73" s="69"/>
      <c r="H73" s="70"/>
      <c r="I73" s="70"/>
      <c r="K73" s="29"/>
      <c r="T73" s="97"/>
    </row>
    <row r="74" spans="1:20" s="46" customFormat="1" x14ac:dyDescent="0.25">
      <c r="A74" s="38" t="s">
        <v>31</v>
      </c>
      <c r="B74" s="39">
        <v>16</v>
      </c>
      <c r="C74" s="40" t="s">
        <v>110</v>
      </c>
      <c r="D74" s="41"/>
      <c r="E74" s="42" t="s">
        <v>111</v>
      </c>
      <c r="F74" s="43" t="s">
        <v>66</v>
      </c>
      <c r="G74" s="44">
        <v>23.6</v>
      </c>
      <c r="H74" s="45">
        <v>0</v>
      </c>
      <c r="I74" s="45">
        <f>ROUND(G74*H74,2)</f>
        <v>0</v>
      </c>
      <c r="K74" s="47"/>
      <c r="T74" s="98"/>
    </row>
    <row r="75" spans="1:20" s="28" customFormat="1" x14ac:dyDescent="0.25">
      <c r="A75" s="49" t="s">
        <v>35</v>
      </c>
      <c r="B75" s="50"/>
      <c r="C75" s="51"/>
      <c r="D75" s="52"/>
      <c r="E75" s="42"/>
      <c r="F75" s="53"/>
      <c r="G75" s="54"/>
      <c r="H75" s="55"/>
      <c r="I75" s="55"/>
      <c r="K75" s="29"/>
      <c r="T75" s="97"/>
    </row>
    <row r="76" spans="1:20" s="28" customFormat="1" ht="51" x14ac:dyDescent="0.25">
      <c r="A76" s="56" t="s">
        <v>36</v>
      </c>
      <c r="B76" s="57"/>
      <c r="C76" s="58"/>
      <c r="D76" s="59"/>
      <c r="E76" s="60" t="s">
        <v>112</v>
      </c>
      <c r="F76" s="61"/>
      <c r="G76" s="62"/>
      <c r="H76" s="63"/>
      <c r="I76" s="63"/>
      <c r="K76" s="29"/>
      <c r="T76" s="97"/>
    </row>
    <row r="77" spans="1:20" s="28" customFormat="1" ht="12.75" customHeight="1" x14ac:dyDescent="0.25">
      <c r="A77" s="64" t="s">
        <v>38</v>
      </c>
      <c r="B77" s="65"/>
      <c r="C77" s="66"/>
      <c r="D77" s="67"/>
      <c r="E77" s="38" t="s">
        <v>113</v>
      </c>
      <c r="F77" s="68" t="s">
        <v>40</v>
      </c>
      <c r="G77" s="69"/>
      <c r="H77" s="70"/>
      <c r="I77" s="70"/>
      <c r="K77" s="29"/>
      <c r="T77" s="97"/>
    </row>
    <row r="78" spans="1:20" s="46" customFormat="1" ht="25.5" x14ac:dyDescent="0.25">
      <c r="A78" s="71" t="s">
        <v>31</v>
      </c>
      <c r="B78" s="39">
        <v>17</v>
      </c>
      <c r="C78" s="40" t="s">
        <v>114</v>
      </c>
      <c r="D78" s="41"/>
      <c r="E78" s="41" t="s">
        <v>115</v>
      </c>
      <c r="F78" s="43" t="s">
        <v>66</v>
      </c>
      <c r="G78" s="44">
        <v>7.3</v>
      </c>
      <c r="H78" s="45">
        <v>0</v>
      </c>
      <c r="I78" s="45">
        <f>ROUND(G78*H78,2)</f>
        <v>0</v>
      </c>
      <c r="K78" s="47"/>
      <c r="T78" s="98"/>
    </row>
    <row r="79" spans="1:20" s="28" customFormat="1" x14ac:dyDescent="0.25">
      <c r="A79" s="78" t="s">
        <v>35</v>
      </c>
      <c r="B79" s="57"/>
      <c r="C79" s="58"/>
      <c r="D79" s="59"/>
      <c r="E79" s="41"/>
      <c r="F79" s="61"/>
      <c r="G79" s="62"/>
      <c r="H79" s="63"/>
      <c r="I79" s="63"/>
      <c r="K79" s="29"/>
      <c r="T79" s="97"/>
    </row>
    <row r="80" spans="1:20" s="28" customFormat="1" ht="140.25" x14ac:dyDescent="0.25">
      <c r="A80" s="78" t="s">
        <v>36</v>
      </c>
      <c r="B80" s="57"/>
      <c r="C80" s="58"/>
      <c r="D80" s="59"/>
      <c r="E80" s="124" t="s">
        <v>127</v>
      </c>
      <c r="F80" s="61"/>
      <c r="G80" s="62"/>
      <c r="H80" s="63"/>
      <c r="I80" s="63"/>
      <c r="K80" s="29"/>
      <c r="T80" s="97"/>
    </row>
    <row r="81" spans="1:20" s="28" customFormat="1" ht="12.75" customHeight="1" x14ac:dyDescent="0.25">
      <c r="A81" s="78" t="s">
        <v>38</v>
      </c>
      <c r="B81" s="100"/>
      <c r="C81" s="101"/>
      <c r="D81" s="102"/>
      <c r="E81" s="103" t="s">
        <v>116</v>
      </c>
      <c r="F81" s="104" t="s">
        <v>40</v>
      </c>
      <c r="G81" s="62"/>
      <c r="H81" s="63"/>
      <c r="I81" s="63"/>
      <c r="K81" s="29"/>
      <c r="T81" s="97"/>
    </row>
    <row r="82" spans="1:20" s="46" customFormat="1" x14ac:dyDescent="0.25">
      <c r="A82" s="71" t="s">
        <v>31</v>
      </c>
      <c r="B82" s="72">
        <v>18</v>
      </c>
      <c r="C82" s="73" t="s">
        <v>117</v>
      </c>
      <c r="D82" s="74"/>
      <c r="E82" s="74" t="s">
        <v>118</v>
      </c>
      <c r="F82" s="75" t="s">
        <v>66</v>
      </c>
      <c r="G82" s="76">
        <v>84</v>
      </c>
      <c r="H82" s="77">
        <v>0</v>
      </c>
      <c r="I82" s="77">
        <f>ROUND(G82*H82,2)</f>
        <v>0</v>
      </c>
      <c r="K82" s="47"/>
      <c r="T82" s="98"/>
    </row>
    <row r="83" spans="1:20" s="28" customFormat="1" x14ac:dyDescent="0.25">
      <c r="A83" s="78" t="s">
        <v>35</v>
      </c>
      <c r="B83" s="79"/>
      <c r="C83" s="80"/>
      <c r="D83" s="81"/>
      <c r="E83" s="74" t="s">
        <v>119</v>
      </c>
      <c r="F83" s="82"/>
      <c r="G83" s="83"/>
      <c r="H83" s="84"/>
      <c r="I83" s="84"/>
      <c r="K83" s="29"/>
      <c r="T83" s="97"/>
    </row>
    <row r="84" spans="1:20" s="28" customFormat="1" ht="51" x14ac:dyDescent="0.25">
      <c r="A84" s="78" t="s">
        <v>36</v>
      </c>
      <c r="B84" s="79"/>
      <c r="C84" s="80"/>
      <c r="D84" s="81"/>
      <c r="E84" s="85" t="s">
        <v>120</v>
      </c>
      <c r="F84" s="82"/>
      <c r="G84" s="83"/>
      <c r="H84" s="84"/>
      <c r="I84" s="84"/>
      <c r="K84" s="29"/>
      <c r="T84" s="97"/>
    </row>
    <row r="85" spans="1:20" s="28" customFormat="1" ht="38.25" x14ac:dyDescent="0.25">
      <c r="A85" s="105" t="s">
        <v>38</v>
      </c>
      <c r="B85" s="106"/>
      <c r="C85" s="107"/>
      <c r="D85" s="108"/>
      <c r="E85" s="74" t="s">
        <v>121</v>
      </c>
      <c r="F85" s="109"/>
      <c r="G85" s="110"/>
      <c r="H85" s="111"/>
      <c r="I85" s="111"/>
      <c r="K85" s="29"/>
      <c r="T85" s="97"/>
    </row>
    <row r="86" spans="1:20" s="46" customFormat="1" x14ac:dyDescent="0.25">
      <c r="A86" s="71" t="s">
        <v>31</v>
      </c>
      <c r="B86" s="39">
        <v>19</v>
      </c>
      <c r="C86" s="40" t="s">
        <v>122</v>
      </c>
      <c r="D86" s="41"/>
      <c r="E86" s="41" t="s">
        <v>123</v>
      </c>
      <c r="F86" s="43" t="s">
        <v>66</v>
      </c>
      <c r="G86" s="44">
        <v>13</v>
      </c>
      <c r="H86" s="45">
        <v>0</v>
      </c>
      <c r="I86" s="45">
        <f>ROUND(G86*H86,2)</f>
        <v>0</v>
      </c>
      <c r="K86" s="47"/>
      <c r="T86" s="98"/>
    </row>
    <row r="87" spans="1:20" s="28" customFormat="1" x14ac:dyDescent="0.25">
      <c r="A87" s="78" t="s">
        <v>35</v>
      </c>
      <c r="B87" s="57"/>
      <c r="C87" s="58"/>
      <c r="D87" s="59"/>
      <c r="E87" s="41"/>
      <c r="F87" s="61"/>
      <c r="G87" s="62"/>
      <c r="H87" s="63"/>
      <c r="I87" s="63"/>
      <c r="K87" s="29"/>
      <c r="T87" s="97"/>
    </row>
    <row r="88" spans="1:20" s="28" customFormat="1" ht="51" x14ac:dyDescent="0.25">
      <c r="A88" s="78" t="s">
        <v>36</v>
      </c>
      <c r="B88" s="57"/>
      <c r="C88" s="58"/>
      <c r="D88" s="59"/>
      <c r="E88" s="99" t="s">
        <v>124</v>
      </c>
      <c r="F88" s="61"/>
      <c r="G88" s="62"/>
      <c r="H88" s="63"/>
      <c r="I88" s="63"/>
      <c r="K88" s="29"/>
      <c r="T88" s="97"/>
    </row>
    <row r="89" spans="1:20" s="28" customFormat="1" ht="12.75" customHeight="1" x14ac:dyDescent="0.25">
      <c r="A89" s="78" t="s">
        <v>38</v>
      </c>
      <c r="B89" s="100"/>
      <c r="C89" s="101"/>
      <c r="D89" s="102"/>
      <c r="E89" s="112" t="s">
        <v>125</v>
      </c>
      <c r="F89" s="104" t="s">
        <v>40</v>
      </c>
      <c r="G89" s="62"/>
      <c r="H89" s="63"/>
      <c r="I89" s="63"/>
      <c r="K89" s="29"/>
      <c r="T89" s="97"/>
    </row>
  </sheetData>
  <dataConsolidate/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conditionalFormatting sqref="K1:K7 K90:K1048576">
    <cfRule type="cellIs" dxfId="5" priority="5" operator="greaterThan">
      <formula>0</formula>
    </cfRule>
    <cfRule type="expression" dxfId="4" priority="6" stopIfTrue="1">
      <formula>"&lt;&gt;je.odkaz($K1)"""</formula>
    </cfRule>
  </conditionalFormatting>
  <conditionalFormatting sqref="G1:G7 G90:G1048576">
    <cfRule type="expression" dxfId="3" priority="4">
      <formula>AND(ISNUMBER($G1),$G1=0)</formula>
    </cfRule>
  </conditionalFormatting>
  <conditionalFormatting sqref="K8:K89">
    <cfRule type="cellIs" dxfId="2" priority="2" operator="greaterThan">
      <formula>0</formula>
    </cfRule>
    <cfRule type="expression" dxfId="1" priority="3" stopIfTrue="1">
      <formula>"&lt;&gt;je.odkaz($K1)"""</formula>
    </cfRule>
  </conditionalFormatting>
  <conditionalFormatting sqref="G8:G89">
    <cfRule type="expression" dxfId="0" priority="1">
      <formula>AND(ISNUMBER($G8),$G8=0)</formula>
    </cfRule>
  </conditionalFormatting>
  <printOptions horizontalCentered="1"/>
  <pageMargins left="0.55118110236220474" right="0.55118110236220474" top="0.78740157480314965" bottom="0.59055118110236227" header="0.51181102362204722" footer="0.51181102362204722"/>
  <pageSetup paperSize="9" scale="53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11-16-02_SP</vt:lpstr>
      <vt:lpstr>'SO 11-16-02_SP'!Oblast_tisku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Syrový Aleš Ing.</dc:creator>
  <cp:lastModifiedBy>Kekely Igor Ing.</cp:lastModifiedBy>
  <dcterms:created xsi:type="dcterms:W3CDTF">2019-04-04T13:37:51Z</dcterms:created>
  <dcterms:modified xsi:type="dcterms:W3CDTF">2020-03-20T10:18:19Z</dcterms:modified>
</cp:coreProperties>
</file>